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<sst xmlns="http://schemas.openxmlformats.org/spreadsheetml/2006/main" count="117" uniqueCount="86">
  <si>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65.02.07.04  SCOALA SPECIALA</t>
  </si>
  <si>
    <t>65.02.07.06 CENTRUL JUDETEAN DE RESURSE</t>
  </si>
  <si>
    <t>84.02.03.01 DRUMURI SI PODURI</t>
  </si>
  <si>
    <t>65.02.07.05 SCOALA DE ARTE SI MESERII</t>
  </si>
  <si>
    <t>Transferuri interne</t>
  </si>
  <si>
    <t>Active nefinanciare – TVA aferent proiectelor</t>
  </si>
  <si>
    <t xml:space="preserve">  Butoi Nicoleta</t>
  </si>
  <si>
    <t>VENITURI</t>
  </si>
  <si>
    <t>BUGET 2006</t>
  </si>
  <si>
    <t>TRIM III</t>
  </si>
  <si>
    <t>SURSE DE VENIT</t>
  </si>
  <si>
    <t xml:space="preserve">BUGET TRIM.III </t>
  </si>
  <si>
    <t>VENITURI PROPRII</t>
  </si>
  <si>
    <t>Platii contributiilor ptr. pers. neclerical angajat in unitatile de cult din tara</t>
  </si>
  <si>
    <t>Cheltuielilor aferente Invatamantului special</t>
  </si>
  <si>
    <t>Drepturilor privind acordarea de produse lactate si de panificatie ptr. elevii din clas. I-IV din inv. de stat si din gradinitele de stat cu program normal de 4 ore</t>
  </si>
  <si>
    <t>Sistemului de protectie a copilului</t>
  </si>
  <si>
    <t>Centrelor de asistenta sociala a persoanelor cu handicap</t>
  </si>
  <si>
    <t>Serviciilor publice comunitar de evid.a pers. de sub autoritatea consiliului judetean</t>
  </si>
  <si>
    <t>11.02.05 SUME DEFALCATE DIN TVA PTR. DRUMURI JUDETENE</t>
  </si>
  <si>
    <t>37.02.01 DONATII SI SPONSORIZARI</t>
  </si>
  <si>
    <t>TOTAL</t>
  </si>
  <si>
    <t xml:space="preserve">CHELTUIELI            </t>
  </si>
  <si>
    <t>INSTITUTIA</t>
  </si>
  <si>
    <t>TRIM.III</t>
  </si>
  <si>
    <t>51.02.01AUTORITATI EXECUTIVE - CJ -aparat propriu</t>
  </si>
  <si>
    <t>Cheltuieli de personal</t>
  </si>
  <si>
    <t>Bunuri si servicii</t>
  </si>
  <si>
    <t>Cheltuieli de capital- active nefinanciare</t>
  </si>
  <si>
    <t>55.02 Dobanzi</t>
  </si>
  <si>
    <t xml:space="preserve">54.02.05 FOND DE REZERVA </t>
  </si>
  <si>
    <t>54.02.10 SERV. PUBLIC COMUNITAR DE EVID.  A PERS.</t>
  </si>
  <si>
    <t>60.02.02 APARARE NATIONALA- CENTRUL  MILITAR ZONAL</t>
  </si>
  <si>
    <t>Active nefinanciare - ch.capital</t>
  </si>
  <si>
    <t>61.02.05  PROTECTIE CIVILA - INSPECT. PTR. SIT. DE URG.</t>
  </si>
  <si>
    <t>65.02.03 INVATAMANT PRESCOLAR SI GIMNAZIAL</t>
  </si>
  <si>
    <t>Asistenta sociala</t>
  </si>
  <si>
    <t>Alte cheltuieli - burse</t>
  </si>
  <si>
    <t>Active nefinanciare- ch. de capital</t>
  </si>
  <si>
    <t>TRANSFERURI INTRE UNITATI</t>
  </si>
  <si>
    <t xml:space="preserve">67.02.03.05 SCOALA POPULARA DE ARTA </t>
  </si>
  <si>
    <t>67.02.03.08  CENTRU DE CREATIE</t>
  </si>
  <si>
    <t>67.02.05 SERVICII RECREATIVE SI SPORT</t>
  </si>
  <si>
    <t>67.02.06 SERVICII RELIGIOASE</t>
  </si>
  <si>
    <t>Active nefinanciare – ch. de capital</t>
  </si>
  <si>
    <t xml:space="preserve"> </t>
  </si>
  <si>
    <t>Asisenta sociala</t>
  </si>
  <si>
    <t>Transferuri intre unitati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</si>
  <si>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</si>
  <si>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42.02.29 SUBVENTII CADASTRU</t>
  </si>
  <si>
    <t>42.02.09 SUBVENTII  PIETRUIRE</t>
  </si>
  <si>
    <t>70.02.05 .01 ALIMENTARE CU APA</t>
  </si>
  <si>
    <t>70.02.50 CADASTRU EDILITAR</t>
  </si>
  <si>
    <t xml:space="preserve">mii lei </t>
  </si>
  <si>
    <t>2007</t>
  </si>
  <si>
    <t xml:space="preserve">APROBAT </t>
  </si>
  <si>
    <t xml:space="preserve">BUGET </t>
  </si>
  <si>
    <t>INFLUENTE</t>
  </si>
  <si>
    <t>+/-</t>
  </si>
  <si>
    <t xml:space="preserve">BUGETUL PROPRIU AL JUDETULUI BRAILA PE ANUL 2007   </t>
  </si>
  <si>
    <t xml:space="preserve">67.02.03.04 INSTITUTIA PUBLICA DE SPECTACOLE  "LYRA" </t>
  </si>
  <si>
    <t xml:space="preserve">MII LEI </t>
  </si>
  <si>
    <t xml:space="preserve">ANEXA 1 A </t>
  </si>
  <si>
    <t xml:space="preserve">                   PRESEDINTE</t>
  </si>
  <si>
    <t xml:space="preserve">     DIRECTOR EXECUTIV, </t>
  </si>
  <si>
    <t xml:space="preserve">        GHEORGHE BUNEA STANCU</t>
  </si>
  <si>
    <t xml:space="preserve">            ALINA RUSU</t>
  </si>
  <si>
    <t xml:space="preserve">       Intocmit, </t>
  </si>
  <si>
    <t>56.02.06 TRANSFERURI DIN BUGETUL CJ PENTRU FINANTA.CENTRELOR DE  ZI PTR PROT COPILULUI</t>
  </si>
  <si>
    <r>
      <t xml:space="preserve">67.02.03.02 </t>
    </r>
    <r>
      <rPr>
        <sz val="10"/>
        <rFont val="Times New Roman"/>
        <family val="1"/>
      </rPr>
      <t xml:space="preserve"> </t>
    </r>
    <r>
      <rPr>
        <b/>
        <sz val="10"/>
        <rFont val="TimesRomanR"/>
        <family val="0"/>
      </rPr>
      <t xml:space="preserve"> BIBLIOTECA</t>
    </r>
  </si>
  <si>
    <r>
      <t xml:space="preserve">67.02.03.03 </t>
    </r>
    <r>
      <rPr>
        <sz val="10"/>
        <rFont val="Times New Roman"/>
        <family val="1"/>
      </rPr>
      <t xml:space="preserve">  </t>
    </r>
    <r>
      <rPr>
        <b/>
        <sz val="10"/>
        <rFont val="TimesRomanR"/>
        <family val="0"/>
      </rPr>
      <t>MUZEU</t>
    </r>
  </si>
  <si>
    <r>
      <t>80.02.01.10 COFINANTARI PROIECTE</t>
    </r>
    <r>
      <rPr>
        <b/>
        <sz val="10"/>
        <rFont val="TimesRomanR"/>
        <family val="0"/>
      </rPr>
      <t xml:space="preserve"> </t>
    </r>
  </si>
  <si>
    <r>
      <t>8</t>
    </r>
    <r>
      <rPr>
        <b/>
        <sz val="10"/>
        <rFont val="TimesRomanR"/>
        <family val="0"/>
      </rPr>
      <t>7.02.50 PROT.PLANTELOR</t>
    </r>
  </si>
  <si>
    <t>66.02.50 SANATATE</t>
  </si>
  <si>
    <r>
      <t>04.02.01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COTE DEFALCATE DIN IMPOZITUL PE VENIT (13%</t>
    </r>
    <r>
      <rPr>
        <b/>
        <sz val="12"/>
        <rFont val="TimesRomanR"/>
        <family val="0"/>
      </rPr>
      <t>)</t>
    </r>
  </si>
  <si>
    <r>
      <t>04.02.04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 xml:space="preserve">COTA DE 22% LA DISPOZITIA CONSILIULUI JUDETEAN PENTRU ECHILIBRAREA BUGETELOR LOCALE </t>
    </r>
  </si>
  <si>
    <r>
      <t>11.02.01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ptr finantarea:</t>
    </r>
  </si>
  <si>
    <r>
      <t>11.02.06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SUME DEFALCATE DIN TVA PENTRU ECHILIBRARE</t>
    </r>
  </si>
  <si>
    <r>
      <t>42.02.21</t>
    </r>
    <r>
      <rPr>
        <b/>
        <sz val="12"/>
        <rFont val="TimesRomanR"/>
        <family val="0"/>
      </rPr>
      <t xml:space="preserve"> </t>
    </r>
    <r>
      <rPr>
        <b/>
        <sz val="12"/>
        <rFont val="TimesRomanR"/>
        <family val="0"/>
      </rPr>
      <t>SUBVENTII  PENTRU FINANTAREA DREPTURILOR ACORDATE PERSOANELOR CU HANDICAP</t>
    </r>
  </si>
  <si>
    <t>CONSILIUL JUDETEAN BRAILA</t>
  </si>
  <si>
    <t xml:space="preserve">DIRECTIA ECONOMICA </t>
  </si>
  <si>
    <t>RECTIFICAT</t>
  </si>
  <si>
    <t xml:space="preserve">SC PROTECTIA PLANTELOR SRL </t>
  </si>
  <si>
    <t xml:space="preserve">80.02.01.30 PARTICIPARE CU CAPITAL SOCIAL LA SC </t>
  </si>
  <si>
    <t>S.C. JUDETEANA DE APA  SA</t>
  </si>
  <si>
    <t>68.02 DIR.GEN. DE ASIST. SOCIALA SI PROT. COPILULUI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</si>
</sst>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19">
    <font>
      <sz val="10"/>
      <name val="Arial"/>
      <family val="0"/>
    </font>
    <font>
      <b/>
      <sz val="16"/>
      <name val="TimesRoman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TimesRomanR"/>
      <family val="0"/>
    </font>
    <font>
      <b/>
      <sz val="8"/>
      <name val="Arial (W1)"/>
      <family val="2"/>
    </font>
    <font>
      <b/>
      <sz val="8"/>
      <name val="Lucida Sans Unicode"/>
      <family val="0"/>
    </font>
    <font>
      <b/>
      <sz val="10"/>
      <name val="TimesRoman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RomanR"/>
      <family val="0"/>
    </font>
    <font>
      <sz val="10"/>
      <name val="Times New Roman"/>
      <family val="1"/>
    </font>
    <font>
      <b/>
      <sz val="12"/>
      <name val="TimesRoman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30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31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0" fillId="0" borderId="32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33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4" xfId="0" applyNumberFormat="1" applyBorder="1" applyAlignment="1">
      <alignment horizontal="right" vertical="center" wrapText="1"/>
    </xf>
    <xf numFmtId="4" fontId="0" fillId="0" borderId="21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37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3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42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44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2" fillId="0" borderId="32" xfId="0" applyFont="1" applyBorder="1" applyAlignment="1">
      <alignment horizontal="justify" vertical="top" wrapText="1"/>
    </xf>
    <xf numFmtId="4" fontId="3" fillId="0" borderId="39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justify" vertical="top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0" fontId="16" fillId="0" borderId="26" xfId="0" applyFont="1" applyBorder="1" applyAlignment="1">
      <alignment horizontal="justify" vertical="top" wrapText="1"/>
    </xf>
    <xf numFmtId="4" fontId="4" fillId="0" borderId="35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 horizontal="justify" vertical="top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horizontal="right" vertical="center" wrapText="1"/>
    </xf>
    <xf numFmtId="0" fontId="16" fillId="0" borderId="29" xfId="0" applyFont="1" applyBorder="1" applyAlignment="1">
      <alignment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horizontal="right" vertical="center" wrapText="1"/>
    </xf>
    <xf numFmtId="0" fontId="16" fillId="0" borderId="29" xfId="0" applyFont="1" applyBorder="1" applyAlignment="1">
      <alignment horizontal="justify" vertical="top" wrapText="1"/>
    </xf>
    <xf numFmtId="0" fontId="16" fillId="0" borderId="31" xfId="0" applyFont="1" applyBorder="1" applyAlignment="1">
      <alignment horizontal="justify" vertical="top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vertical="center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0" fontId="16" fillId="0" borderId="55" xfId="0" applyFont="1" applyBorder="1" applyAlignment="1">
      <alignment horizontal="justify" vertical="top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0" fillId="0" borderId="35" xfId="0" applyNumberFormat="1" applyFont="1" applyBorder="1" applyAlignment="1">
      <alignment horizontal="right" vertical="center" wrapText="1"/>
    </xf>
    <xf numFmtId="4" fontId="2" fillId="0" borderId="37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0" fillId="0" borderId="37" xfId="0" applyNumberFormat="1" applyFont="1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right" vertical="center" wrapText="1"/>
    </xf>
    <xf numFmtId="4" fontId="2" fillId="0" borderId="36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59" xfId="0" applyNumberFormat="1" applyFont="1" applyBorder="1" applyAlignment="1">
      <alignment horizontal="right" vertical="center" wrapText="1"/>
    </xf>
    <xf numFmtId="4" fontId="0" fillId="0" borderId="3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/>
    </xf>
    <xf numFmtId="4" fontId="0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top" wrapText="1"/>
    </xf>
    <xf numFmtId="0" fontId="14" fillId="0" borderId="37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95">
      <selection activeCell="G117" sqref="G117"/>
    </sheetView>
  </sheetViews>
  <sheetFormatPr defaultColWidth="9.140625" defaultRowHeight="12.75"/>
  <cols>
    <col min="1" max="1" width="61.57421875" style="0" customWidth="1"/>
    <col min="2" max="2" width="15.28125" style="0" customWidth="1"/>
    <col min="3" max="3" width="0.13671875" style="0" customWidth="1"/>
    <col min="4" max="5" width="14.28125" style="0" customWidth="1"/>
  </cols>
  <sheetData>
    <row r="1" spans="1:5" ht="15.75">
      <c r="A1" s="2" t="s">
        <v>79</v>
      </c>
      <c r="E1" s="12" t="s">
        <v>62</v>
      </c>
    </row>
    <row r="2" spans="1:5" ht="15.75">
      <c r="A2" s="2" t="s">
        <v>80</v>
      </c>
      <c r="E2" s="12"/>
    </row>
    <row r="3" ht="12.75">
      <c r="E3" s="12"/>
    </row>
    <row r="4" ht="12.75">
      <c r="E4" s="12"/>
    </row>
    <row r="5" ht="12.75">
      <c r="E5" s="12"/>
    </row>
    <row r="6" ht="12.75">
      <c r="E6" s="12"/>
    </row>
    <row r="8" spans="1:5" ht="20.25">
      <c r="A8" s="163" t="s">
        <v>59</v>
      </c>
      <c r="B8" s="163"/>
      <c r="C8" s="163"/>
      <c r="D8" s="163"/>
      <c r="E8" s="163"/>
    </row>
    <row r="9" spans="1:5" ht="20.25">
      <c r="A9" s="163" t="s">
        <v>7</v>
      </c>
      <c r="B9" s="163"/>
      <c r="C9" s="163"/>
      <c r="D9" s="163"/>
      <c r="E9" s="163"/>
    </row>
    <row r="10" spans="1:5" ht="12.75">
      <c r="A10" s="161"/>
      <c r="B10" s="161"/>
      <c r="C10" s="161"/>
      <c r="D10" s="161"/>
      <c r="E10" s="161"/>
    </row>
    <row r="14" ht="13.5" thickBot="1">
      <c r="E14" s="5" t="s">
        <v>53</v>
      </c>
    </row>
    <row r="15" spans="1:5" ht="15.75">
      <c r="A15" s="89" t="s">
        <v>7</v>
      </c>
      <c r="B15" s="90" t="s">
        <v>56</v>
      </c>
      <c r="C15" s="91" t="s">
        <v>9</v>
      </c>
      <c r="D15" s="92" t="s">
        <v>57</v>
      </c>
      <c r="E15" s="92" t="s">
        <v>56</v>
      </c>
    </row>
    <row r="16" spans="1:5" ht="15.75">
      <c r="A16" s="93"/>
      <c r="B16" s="94" t="s">
        <v>55</v>
      </c>
      <c r="C16" s="95"/>
      <c r="D16" s="96" t="s">
        <v>58</v>
      </c>
      <c r="E16" s="97" t="s">
        <v>81</v>
      </c>
    </row>
    <row r="17" spans="1:5" ht="16.5" thickBot="1">
      <c r="A17" s="98"/>
      <c r="B17" s="99" t="s">
        <v>54</v>
      </c>
      <c r="C17" s="100">
        <v>2</v>
      </c>
      <c r="D17" s="101"/>
      <c r="E17" s="101">
        <v>2007</v>
      </c>
    </row>
    <row r="18" spans="1:5" ht="0.75" customHeight="1" thickBot="1">
      <c r="A18" s="102" t="s">
        <v>10</v>
      </c>
      <c r="B18" s="103" t="s">
        <v>8</v>
      </c>
      <c r="C18" s="104" t="s">
        <v>11</v>
      </c>
      <c r="D18" s="105"/>
      <c r="E18" s="106"/>
    </row>
    <row r="19" spans="1:5" ht="12.75" customHeight="1" hidden="1">
      <c r="A19" s="107">
        <v>0</v>
      </c>
      <c r="B19" s="108">
        <v>1</v>
      </c>
      <c r="C19" s="109">
        <v>2</v>
      </c>
      <c r="D19" s="105"/>
      <c r="E19" s="106"/>
    </row>
    <row r="20" spans="1:5" ht="15.75">
      <c r="A20" s="110" t="s">
        <v>12</v>
      </c>
      <c r="B20" s="111">
        <v>2300</v>
      </c>
      <c r="C20" s="112"/>
      <c r="D20" s="113">
        <v>100</v>
      </c>
      <c r="E20" s="114">
        <f>SUM(B20+D20)</f>
        <v>2400</v>
      </c>
    </row>
    <row r="21" spans="1:5" ht="16.5" customHeight="1">
      <c r="A21" s="115" t="s">
        <v>74</v>
      </c>
      <c r="B21" s="116">
        <v>16900</v>
      </c>
      <c r="C21" s="117"/>
      <c r="D21" s="118"/>
      <c r="E21" s="114">
        <f>SUM(B21+D21)</f>
        <v>16900</v>
      </c>
    </row>
    <row r="22" spans="1:5" ht="45" customHeight="1">
      <c r="A22" s="115" t="s">
        <v>75</v>
      </c>
      <c r="B22" s="116">
        <v>7722</v>
      </c>
      <c r="C22" s="117"/>
      <c r="D22" s="118"/>
      <c r="E22" s="119">
        <f>SUM(B22+D22)</f>
        <v>7722</v>
      </c>
    </row>
    <row r="23" spans="1:5" ht="18" customHeight="1">
      <c r="A23" s="115" t="s">
        <v>76</v>
      </c>
      <c r="B23" s="116">
        <f>SUM(B24:B29)</f>
        <v>24384</v>
      </c>
      <c r="C23" s="117">
        <f>SUM(C24:C29)</f>
        <v>0</v>
      </c>
      <c r="D23" s="116">
        <f>SUM(D24:D29)</f>
        <v>1743</v>
      </c>
      <c r="E23" s="116">
        <f>SUM(E24:E29)</f>
        <v>26127</v>
      </c>
    </row>
    <row r="24" spans="1:5" ht="30" customHeight="1">
      <c r="A24" s="120" t="s">
        <v>13</v>
      </c>
      <c r="B24" s="121">
        <v>1000</v>
      </c>
      <c r="C24" s="122"/>
      <c r="D24" s="123"/>
      <c r="E24" s="124">
        <f aca="true" t="shared" si="0" ref="E24:E35">SUM(B24+D24)</f>
        <v>1000</v>
      </c>
    </row>
    <row r="25" spans="1:5" ht="18.75" customHeight="1">
      <c r="A25" s="120" t="s">
        <v>14</v>
      </c>
      <c r="B25" s="121">
        <v>5000</v>
      </c>
      <c r="C25" s="122"/>
      <c r="D25" s="123"/>
      <c r="E25" s="124">
        <f t="shared" si="0"/>
        <v>5000</v>
      </c>
    </row>
    <row r="26" spans="1:6" ht="47.25" customHeight="1">
      <c r="A26" s="120" t="s">
        <v>15</v>
      </c>
      <c r="B26" s="121">
        <v>3900</v>
      </c>
      <c r="C26" s="122"/>
      <c r="D26" s="123"/>
      <c r="E26" s="125">
        <f t="shared" si="0"/>
        <v>3900</v>
      </c>
      <c r="F26" s="1"/>
    </row>
    <row r="27" spans="1:5" ht="15" customHeight="1">
      <c r="A27" s="120" t="s">
        <v>16</v>
      </c>
      <c r="B27" s="121">
        <v>11124</v>
      </c>
      <c r="C27" s="122"/>
      <c r="D27" s="123">
        <v>1743</v>
      </c>
      <c r="E27" s="124">
        <f t="shared" si="0"/>
        <v>12867</v>
      </c>
    </row>
    <row r="28" spans="1:5" ht="18.75" customHeight="1">
      <c r="A28" s="120" t="s">
        <v>17</v>
      </c>
      <c r="B28" s="121">
        <v>2960</v>
      </c>
      <c r="C28" s="122"/>
      <c r="D28" s="123"/>
      <c r="E28" s="125">
        <f t="shared" si="0"/>
        <v>2960</v>
      </c>
    </row>
    <row r="29" spans="1:5" ht="33" customHeight="1">
      <c r="A29" s="120" t="s">
        <v>18</v>
      </c>
      <c r="B29" s="121">
        <v>400</v>
      </c>
      <c r="C29" s="122"/>
      <c r="D29" s="123"/>
      <c r="E29" s="124">
        <f t="shared" si="0"/>
        <v>400</v>
      </c>
    </row>
    <row r="30" spans="1:5" ht="15.75" customHeight="1">
      <c r="A30" s="115" t="s">
        <v>19</v>
      </c>
      <c r="B30" s="116">
        <v>22016</v>
      </c>
      <c r="C30" s="117"/>
      <c r="D30" s="118"/>
      <c r="E30" s="119">
        <f t="shared" si="0"/>
        <v>22016</v>
      </c>
    </row>
    <row r="31" spans="1:5" ht="32.25" customHeight="1">
      <c r="A31" s="115" t="s">
        <v>77</v>
      </c>
      <c r="B31" s="116">
        <v>11266</v>
      </c>
      <c r="C31" s="117"/>
      <c r="D31" s="118">
        <v>2721</v>
      </c>
      <c r="E31" s="114">
        <f t="shared" si="0"/>
        <v>13987</v>
      </c>
    </row>
    <row r="32" spans="1:5" ht="46.5" customHeight="1">
      <c r="A32" s="126" t="s">
        <v>78</v>
      </c>
      <c r="B32" s="127">
        <v>19305</v>
      </c>
      <c r="C32" s="128"/>
      <c r="D32" s="129"/>
      <c r="E32" s="119">
        <f t="shared" si="0"/>
        <v>19305</v>
      </c>
    </row>
    <row r="33" spans="1:5" ht="18" customHeight="1">
      <c r="A33" s="130" t="s">
        <v>50</v>
      </c>
      <c r="B33" s="131">
        <v>725.19</v>
      </c>
      <c r="C33" s="132"/>
      <c r="D33" s="133"/>
      <c r="E33" s="114">
        <f t="shared" si="0"/>
        <v>725.19</v>
      </c>
    </row>
    <row r="34" spans="1:5" ht="18" customHeight="1">
      <c r="A34" s="134" t="s">
        <v>49</v>
      </c>
      <c r="B34" s="131">
        <v>100</v>
      </c>
      <c r="C34" s="132"/>
      <c r="D34" s="133"/>
      <c r="E34" s="119">
        <f t="shared" si="0"/>
        <v>100</v>
      </c>
    </row>
    <row r="35" spans="1:5" ht="18" customHeight="1" thickBot="1">
      <c r="A35" s="135" t="s">
        <v>20</v>
      </c>
      <c r="B35" s="136">
        <v>23.4</v>
      </c>
      <c r="C35" s="137"/>
      <c r="D35" s="138"/>
      <c r="E35" s="139">
        <f t="shared" si="0"/>
        <v>23.4</v>
      </c>
    </row>
    <row r="36" spans="1:5" ht="19.5" customHeight="1" thickBot="1">
      <c r="A36" s="140" t="s">
        <v>21</v>
      </c>
      <c r="B36" s="141">
        <f>SUM(B20+B21+B22+B23+B30+B31+B32+B33+B34+B35)</f>
        <v>104741.59</v>
      </c>
      <c r="C36" s="142" t="e">
        <f>SUM(C20+C21+C22+C23+C30+C31+#REF!+C32+#REF!+C33)</f>
        <v>#REF!</v>
      </c>
      <c r="D36" s="143">
        <f>SUM(D20+D21+D22+D23+D30+D31+D32+D33+D34+D35)</f>
        <v>4564</v>
      </c>
      <c r="E36" s="144">
        <f>SUM(E20+E21+E22+E23+E30+E31+E32+E33+E34+E35)</f>
        <v>109305.59</v>
      </c>
    </row>
    <row r="37" spans="1:5" ht="12.75">
      <c r="A37" s="6"/>
      <c r="B37" s="7"/>
      <c r="C37" s="7"/>
      <c r="D37" s="7"/>
      <c r="E37" s="7"/>
    </row>
    <row r="38" spans="1:5" ht="12.75">
      <c r="A38" s="8"/>
      <c r="B38" s="9"/>
      <c r="C38" s="7"/>
      <c r="D38" s="7"/>
      <c r="E38" s="7"/>
    </row>
    <row r="39" spans="1:5" ht="12.75">
      <c r="A39" s="8"/>
      <c r="B39" s="9"/>
      <c r="C39" s="7"/>
      <c r="D39" s="7"/>
      <c r="E39" s="7"/>
    </row>
    <row r="40" spans="1:5" ht="12.75">
      <c r="A40" s="10"/>
      <c r="B40" s="7"/>
      <c r="C40" s="7"/>
      <c r="D40" s="7"/>
      <c r="E40" s="7"/>
    </row>
    <row r="41" spans="1:5" ht="12.75">
      <c r="A41" s="10"/>
      <c r="B41" s="7"/>
      <c r="C41" s="7"/>
      <c r="D41" s="7"/>
      <c r="E41" s="7"/>
    </row>
    <row r="42" spans="1:5" ht="12.75">
      <c r="A42" s="10"/>
      <c r="B42" s="7"/>
      <c r="C42" s="7"/>
      <c r="D42" s="7"/>
      <c r="E42" s="7"/>
    </row>
    <row r="43" spans="1:5" ht="12.75">
      <c r="A43" s="10"/>
      <c r="B43" s="7"/>
      <c r="C43" s="7"/>
      <c r="D43" s="7"/>
      <c r="E43" s="7"/>
    </row>
    <row r="44" spans="1:5" ht="12.75">
      <c r="A44" s="10"/>
      <c r="B44" s="7"/>
      <c r="C44" s="7"/>
      <c r="D44" s="7"/>
      <c r="E44" s="7"/>
    </row>
    <row r="45" spans="1:5" ht="12.75">
      <c r="A45" s="10"/>
      <c r="B45" s="7"/>
      <c r="C45" s="7"/>
      <c r="D45" s="7"/>
      <c r="E45" s="7"/>
    </row>
    <row r="46" spans="1:5" ht="12.75">
      <c r="A46" s="10"/>
      <c r="B46" s="7"/>
      <c r="C46" s="7"/>
      <c r="D46" s="7"/>
      <c r="E46" s="7"/>
    </row>
    <row r="47" spans="1:5" ht="12.75">
      <c r="A47" s="10"/>
      <c r="B47" s="7"/>
      <c r="C47" s="7"/>
      <c r="D47" s="7"/>
      <c r="E47" s="7"/>
    </row>
    <row r="48" spans="1:5" ht="12.75">
      <c r="A48" s="10"/>
      <c r="B48" s="7"/>
      <c r="C48" s="7"/>
      <c r="D48" s="7"/>
      <c r="E48" s="7"/>
    </row>
    <row r="49" spans="1:5" ht="12.75">
      <c r="A49" s="10"/>
      <c r="B49" s="7"/>
      <c r="C49" s="7"/>
      <c r="D49" s="7"/>
      <c r="E49" s="7"/>
    </row>
    <row r="50" spans="1:5" ht="12.75">
      <c r="A50" s="10"/>
      <c r="B50" s="7"/>
      <c r="C50" s="7"/>
      <c r="D50" s="7"/>
      <c r="E50" s="7"/>
    </row>
    <row r="51" spans="1:5" ht="12.75">
      <c r="A51" s="10"/>
      <c r="B51" s="7"/>
      <c r="C51" s="7"/>
      <c r="D51" s="7"/>
      <c r="E51" s="7"/>
    </row>
    <row r="52" spans="1:4" ht="12.75">
      <c r="A52" s="10"/>
      <c r="B52" s="7"/>
      <c r="C52" s="7"/>
      <c r="D52" s="7"/>
    </row>
    <row r="53" spans="1:4" ht="12.75">
      <c r="A53" s="10"/>
      <c r="B53" s="7"/>
      <c r="C53" s="7"/>
      <c r="D53" s="7"/>
    </row>
    <row r="54" spans="1:4" ht="12.75">
      <c r="A54" s="10"/>
      <c r="B54" s="7"/>
      <c r="C54" s="7"/>
      <c r="D54" s="7"/>
    </row>
    <row r="55" spans="1:5" ht="18.75">
      <c r="A55" s="162" t="s">
        <v>22</v>
      </c>
      <c r="B55" s="162"/>
      <c r="C55" s="162"/>
      <c r="D55" s="162"/>
      <c r="E55" s="162"/>
    </row>
    <row r="56" spans="1:5" ht="16.5" thickBot="1">
      <c r="A56" s="29"/>
      <c r="B56" s="29"/>
      <c r="C56" s="29"/>
      <c r="D56" s="7"/>
      <c r="E56" s="11" t="s">
        <v>61</v>
      </c>
    </row>
    <row r="57" spans="1:5" ht="20.25" customHeight="1" thickBot="1">
      <c r="A57" s="14"/>
      <c r="B57" s="15" t="s">
        <v>56</v>
      </c>
      <c r="C57" s="16"/>
      <c r="D57" s="17" t="s">
        <v>57</v>
      </c>
      <c r="E57" s="18" t="s">
        <v>56</v>
      </c>
    </row>
    <row r="58" spans="1:5" ht="13.5" thickBot="1">
      <c r="A58" s="19" t="s">
        <v>23</v>
      </c>
      <c r="B58" s="20" t="s">
        <v>55</v>
      </c>
      <c r="C58" s="21" t="s">
        <v>24</v>
      </c>
      <c r="D58" s="22" t="s">
        <v>58</v>
      </c>
      <c r="E58" s="23" t="s">
        <v>81</v>
      </c>
    </row>
    <row r="59" spans="1:5" ht="13.5" thickBot="1">
      <c r="A59" s="24"/>
      <c r="B59" s="25" t="s">
        <v>54</v>
      </c>
      <c r="C59" s="26">
        <v>2</v>
      </c>
      <c r="D59" s="27"/>
      <c r="E59" s="28">
        <v>2007</v>
      </c>
    </row>
    <row r="60" spans="1:5" ht="17.25" customHeight="1">
      <c r="A60" s="71" t="s">
        <v>25</v>
      </c>
      <c r="B60" s="147">
        <f>SUM(B61:B63)</f>
        <v>10360</v>
      </c>
      <c r="C60" s="51">
        <v>6027.95</v>
      </c>
      <c r="D60" s="61">
        <f>SUM(D61:D63)</f>
        <v>0</v>
      </c>
      <c r="E60" s="66">
        <f>SUM(B60+D60)</f>
        <v>10360</v>
      </c>
    </row>
    <row r="61" spans="1:5" ht="15.75" customHeight="1">
      <c r="A61" s="72" t="s">
        <v>26</v>
      </c>
      <c r="B61" s="148">
        <v>5789</v>
      </c>
      <c r="C61" s="54"/>
      <c r="D61" s="58"/>
      <c r="E61" s="37">
        <f aca="true" t="shared" si="1" ref="E61:E121">SUM(B61+D61)</f>
        <v>5789</v>
      </c>
    </row>
    <row r="62" spans="1:5" ht="18" customHeight="1">
      <c r="A62" s="72" t="s">
        <v>27</v>
      </c>
      <c r="B62" s="148">
        <v>3271</v>
      </c>
      <c r="C62" s="54"/>
      <c r="D62" s="58"/>
      <c r="E62" s="37">
        <f t="shared" si="1"/>
        <v>3271</v>
      </c>
    </row>
    <row r="63" spans="1:5" ht="15.75" customHeight="1">
      <c r="A63" s="73" t="s">
        <v>28</v>
      </c>
      <c r="B63" s="148">
        <v>1300</v>
      </c>
      <c r="C63" s="54"/>
      <c r="D63" s="58"/>
      <c r="E63" s="37">
        <f t="shared" si="1"/>
        <v>1300</v>
      </c>
    </row>
    <row r="64" spans="1:5" ht="18" customHeight="1">
      <c r="A64" s="74" t="s">
        <v>29</v>
      </c>
      <c r="B64" s="149">
        <v>5.2</v>
      </c>
      <c r="C64" s="52"/>
      <c r="D64" s="62"/>
      <c r="E64" s="41">
        <f t="shared" si="1"/>
        <v>5.2</v>
      </c>
    </row>
    <row r="65" spans="1:5" ht="15.75" customHeight="1">
      <c r="A65" s="75" t="s">
        <v>30</v>
      </c>
      <c r="B65" s="149">
        <v>1000</v>
      </c>
      <c r="C65" s="52"/>
      <c r="D65" s="62"/>
      <c r="E65" s="41">
        <f t="shared" si="1"/>
        <v>1000</v>
      </c>
    </row>
    <row r="66" spans="1:5" ht="15" customHeight="1">
      <c r="A66" s="74" t="s">
        <v>31</v>
      </c>
      <c r="B66" s="150">
        <v>480</v>
      </c>
      <c r="C66" s="52"/>
      <c r="D66" s="53">
        <v>15</v>
      </c>
      <c r="E66" s="41">
        <f t="shared" si="1"/>
        <v>495</v>
      </c>
    </row>
    <row r="67" spans="1:5" ht="25.5" customHeight="1">
      <c r="A67" s="76" t="s">
        <v>68</v>
      </c>
      <c r="B67" s="149">
        <v>200</v>
      </c>
      <c r="C67" s="52"/>
      <c r="D67" s="62"/>
      <c r="E67" s="41">
        <f t="shared" si="1"/>
        <v>200</v>
      </c>
    </row>
    <row r="68" spans="1:5" ht="16.5" customHeight="1">
      <c r="A68" s="77" t="s">
        <v>32</v>
      </c>
      <c r="B68" s="149">
        <f>SUM(B69:B70)</f>
        <v>400</v>
      </c>
      <c r="C68" s="52">
        <v>306</v>
      </c>
      <c r="D68" s="149">
        <f>SUM(D69:D70)</f>
        <v>0</v>
      </c>
      <c r="E68" s="41">
        <f t="shared" si="1"/>
        <v>400</v>
      </c>
    </row>
    <row r="69" spans="1:5" ht="18" customHeight="1">
      <c r="A69" s="72" t="s">
        <v>27</v>
      </c>
      <c r="B69" s="148">
        <v>332</v>
      </c>
      <c r="C69" s="54"/>
      <c r="D69" s="58"/>
      <c r="E69" s="37">
        <f t="shared" si="1"/>
        <v>332</v>
      </c>
    </row>
    <row r="70" spans="1:5" ht="19.5" customHeight="1">
      <c r="A70" s="72" t="s">
        <v>33</v>
      </c>
      <c r="B70" s="148">
        <v>68</v>
      </c>
      <c r="C70" s="54"/>
      <c r="D70" s="58"/>
      <c r="E70" s="37">
        <f t="shared" si="1"/>
        <v>68</v>
      </c>
    </row>
    <row r="71" spans="1:5" ht="15" customHeight="1">
      <c r="A71" s="77" t="s">
        <v>34</v>
      </c>
      <c r="B71" s="149">
        <f>SUM(B72:B73)</f>
        <v>461</v>
      </c>
      <c r="C71" s="52">
        <v>584</v>
      </c>
      <c r="D71" s="149">
        <f>SUM(D72:D73)</f>
        <v>34</v>
      </c>
      <c r="E71" s="41">
        <f t="shared" si="1"/>
        <v>495</v>
      </c>
    </row>
    <row r="72" spans="1:5" ht="16.5" customHeight="1">
      <c r="A72" s="72" t="s">
        <v>27</v>
      </c>
      <c r="B72" s="148">
        <v>215.91</v>
      </c>
      <c r="C72" s="54"/>
      <c r="D72" s="58">
        <v>34</v>
      </c>
      <c r="E72" s="37">
        <f t="shared" si="1"/>
        <v>249.91</v>
      </c>
    </row>
    <row r="73" spans="1:5" ht="17.25" customHeight="1">
      <c r="A73" s="72" t="s">
        <v>33</v>
      </c>
      <c r="B73" s="148">
        <v>245.09</v>
      </c>
      <c r="C73" s="54"/>
      <c r="D73" s="58"/>
      <c r="E73" s="37">
        <f t="shared" si="1"/>
        <v>245.09</v>
      </c>
    </row>
    <row r="74" spans="1:5" ht="16.5" customHeight="1">
      <c r="A74" s="77" t="s">
        <v>35</v>
      </c>
      <c r="B74" s="149">
        <f>SUM(B75)</f>
        <v>3900</v>
      </c>
      <c r="C74" s="52">
        <v>2500</v>
      </c>
      <c r="D74" s="62"/>
      <c r="E74" s="41">
        <f t="shared" si="1"/>
        <v>3900</v>
      </c>
    </row>
    <row r="75" spans="1:5" ht="15.75" customHeight="1">
      <c r="A75" s="72" t="s">
        <v>36</v>
      </c>
      <c r="B75" s="148">
        <v>3900</v>
      </c>
      <c r="C75" s="54"/>
      <c r="D75" s="58"/>
      <c r="E75" s="37">
        <f t="shared" si="1"/>
        <v>3900</v>
      </c>
    </row>
    <row r="76" spans="1:5" ht="17.25" customHeight="1">
      <c r="A76" s="77" t="s">
        <v>0</v>
      </c>
      <c r="B76" s="149">
        <f>SUM(B77:B80)</f>
        <v>2612</v>
      </c>
      <c r="C76" s="52">
        <v>4988</v>
      </c>
      <c r="D76" s="149">
        <f>SUM(D77:D80)</f>
        <v>310</v>
      </c>
      <c r="E76" s="41">
        <f t="shared" si="1"/>
        <v>2922</v>
      </c>
    </row>
    <row r="77" spans="1:5" ht="18.75" customHeight="1">
      <c r="A77" s="72" t="s">
        <v>26</v>
      </c>
      <c r="B77" s="148">
        <v>2012</v>
      </c>
      <c r="C77" s="54"/>
      <c r="D77" s="58">
        <v>310</v>
      </c>
      <c r="E77" s="37">
        <f t="shared" si="1"/>
        <v>2322</v>
      </c>
    </row>
    <row r="78" spans="1:5" ht="21" customHeight="1">
      <c r="A78" s="72" t="s">
        <v>27</v>
      </c>
      <c r="B78" s="148">
        <v>599</v>
      </c>
      <c r="C78" s="54"/>
      <c r="D78" s="58"/>
      <c r="E78" s="37">
        <f t="shared" si="1"/>
        <v>599</v>
      </c>
    </row>
    <row r="79" spans="1:5" ht="16.5" customHeight="1">
      <c r="A79" s="72" t="s">
        <v>37</v>
      </c>
      <c r="B79" s="148">
        <v>1</v>
      </c>
      <c r="C79" s="54"/>
      <c r="D79" s="58"/>
      <c r="E79" s="37">
        <f t="shared" si="1"/>
        <v>1</v>
      </c>
    </row>
    <row r="80" spans="1:5" ht="16.5" customHeight="1">
      <c r="A80" s="72" t="s">
        <v>38</v>
      </c>
      <c r="B80" s="148">
        <v>0</v>
      </c>
      <c r="C80" s="54"/>
      <c r="D80" s="58"/>
      <c r="E80" s="37">
        <f t="shared" si="1"/>
        <v>0</v>
      </c>
    </row>
    <row r="81" spans="1:5" ht="16.5" customHeight="1">
      <c r="A81" s="75" t="s">
        <v>3</v>
      </c>
      <c r="B81" s="149">
        <f>SUM(B82:B85)</f>
        <v>2053</v>
      </c>
      <c r="C81" s="52"/>
      <c r="D81" s="62">
        <f>SUM(D82:D85)</f>
        <v>60</v>
      </c>
      <c r="E81" s="41">
        <f aca="true" t="shared" si="2" ref="E81:E88">SUM(B81:D81)</f>
        <v>2113</v>
      </c>
    </row>
    <row r="82" spans="1:5" ht="16.5" customHeight="1">
      <c r="A82" s="72" t="s">
        <v>26</v>
      </c>
      <c r="B82" s="151">
        <v>1258</v>
      </c>
      <c r="C82" s="54"/>
      <c r="D82" s="63">
        <v>60</v>
      </c>
      <c r="E82" s="37">
        <f t="shared" si="2"/>
        <v>1318</v>
      </c>
    </row>
    <row r="83" spans="1:5" ht="16.5" customHeight="1">
      <c r="A83" s="72" t="s">
        <v>27</v>
      </c>
      <c r="B83" s="151">
        <v>745</v>
      </c>
      <c r="C83" s="54"/>
      <c r="D83" s="63"/>
      <c r="E83" s="37">
        <f t="shared" si="2"/>
        <v>745</v>
      </c>
    </row>
    <row r="84" spans="1:5" ht="16.5" customHeight="1">
      <c r="A84" s="72" t="s">
        <v>37</v>
      </c>
      <c r="B84" s="151">
        <v>1</v>
      </c>
      <c r="C84" s="54"/>
      <c r="D84" s="63"/>
      <c r="E84" s="37">
        <f t="shared" si="2"/>
        <v>1</v>
      </c>
    </row>
    <row r="85" spans="1:5" ht="16.5" customHeight="1">
      <c r="A85" s="72" t="s">
        <v>38</v>
      </c>
      <c r="B85" s="151">
        <v>49</v>
      </c>
      <c r="C85" s="54"/>
      <c r="D85" s="63"/>
      <c r="E85" s="37">
        <f t="shared" si="2"/>
        <v>49</v>
      </c>
    </row>
    <row r="86" spans="1:5" ht="16.5" customHeight="1">
      <c r="A86" s="75" t="s">
        <v>1</v>
      </c>
      <c r="B86" s="149">
        <f>SUM(B87:B88)</f>
        <v>545</v>
      </c>
      <c r="C86" s="54"/>
      <c r="D86" s="62">
        <f>SUM(D87:D88)</f>
        <v>95</v>
      </c>
      <c r="E86" s="41">
        <f t="shared" si="2"/>
        <v>640</v>
      </c>
    </row>
    <row r="87" spans="1:5" ht="16.5" customHeight="1">
      <c r="A87" s="72" t="s">
        <v>26</v>
      </c>
      <c r="B87" s="151">
        <v>485</v>
      </c>
      <c r="C87" s="54"/>
      <c r="D87" s="63">
        <v>95</v>
      </c>
      <c r="E87" s="37">
        <f t="shared" si="2"/>
        <v>580</v>
      </c>
    </row>
    <row r="88" spans="1:5" ht="16.5" customHeight="1">
      <c r="A88" s="72" t="s">
        <v>27</v>
      </c>
      <c r="B88" s="151">
        <v>60</v>
      </c>
      <c r="C88" s="54"/>
      <c r="D88" s="63"/>
      <c r="E88" s="37">
        <f t="shared" si="2"/>
        <v>60</v>
      </c>
    </row>
    <row r="89" spans="1:5" ht="16.5" customHeight="1">
      <c r="A89" s="75" t="s">
        <v>73</v>
      </c>
      <c r="B89" s="149">
        <f>SUM(B90:B91)</f>
        <v>1878</v>
      </c>
      <c r="C89" s="52">
        <v>300</v>
      </c>
      <c r="D89" s="62">
        <f>SUM(D90:D91)</f>
        <v>0</v>
      </c>
      <c r="E89" s="41">
        <f t="shared" si="1"/>
        <v>1878</v>
      </c>
    </row>
    <row r="90" spans="1:5" ht="16.5" customHeight="1">
      <c r="A90" s="72" t="s">
        <v>27</v>
      </c>
      <c r="B90" s="151">
        <v>0</v>
      </c>
      <c r="C90" s="52"/>
      <c r="D90" s="63"/>
      <c r="E90" s="37">
        <f t="shared" si="1"/>
        <v>0</v>
      </c>
    </row>
    <row r="91" spans="1:5" ht="16.5" customHeight="1">
      <c r="A91" s="73" t="s">
        <v>47</v>
      </c>
      <c r="B91" s="151">
        <v>1878</v>
      </c>
      <c r="C91" s="52"/>
      <c r="D91" s="63"/>
      <c r="E91" s="37">
        <f t="shared" si="1"/>
        <v>1878</v>
      </c>
    </row>
    <row r="92" spans="1:5" ht="17.25" customHeight="1">
      <c r="A92" s="78" t="s">
        <v>69</v>
      </c>
      <c r="B92" s="150">
        <f>SUM(B93:B95)</f>
        <v>2240</v>
      </c>
      <c r="C92" s="52">
        <v>1180</v>
      </c>
      <c r="D92" s="53">
        <f>SUM(D93:D95)</f>
        <v>240</v>
      </c>
      <c r="E92" s="41">
        <f t="shared" si="1"/>
        <v>2480</v>
      </c>
    </row>
    <row r="93" spans="1:5" ht="15.75" customHeight="1">
      <c r="A93" s="72" t="s">
        <v>26</v>
      </c>
      <c r="B93" s="148">
        <v>1440</v>
      </c>
      <c r="C93" s="54"/>
      <c r="D93" s="58">
        <v>240</v>
      </c>
      <c r="E93" s="37">
        <f t="shared" si="1"/>
        <v>1680</v>
      </c>
    </row>
    <row r="94" spans="1:5" ht="16.5" customHeight="1">
      <c r="A94" s="72" t="s">
        <v>27</v>
      </c>
      <c r="B94" s="148">
        <v>673.5</v>
      </c>
      <c r="C94" s="54"/>
      <c r="D94" s="58"/>
      <c r="E94" s="37">
        <f t="shared" si="1"/>
        <v>673.5</v>
      </c>
    </row>
    <row r="95" spans="1:5" ht="17.25" customHeight="1">
      <c r="A95" s="73" t="s">
        <v>38</v>
      </c>
      <c r="B95" s="152">
        <v>126.5</v>
      </c>
      <c r="C95" s="59"/>
      <c r="D95" s="64"/>
      <c r="E95" s="37">
        <f t="shared" si="1"/>
        <v>126.5</v>
      </c>
    </row>
    <row r="96" spans="1:5" ht="14.25" customHeight="1">
      <c r="A96" s="79" t="s">
        <v>39</v>
      </c>
      <c r="B96" s="153">
        <f>SUM(B97:B100)</f>
        <v>4304.4</v>
      </c>
      <c r="C96" s="60">
        <v>2494.23</v>
      </c>
      <c r="D96" s="55">
        <f>SUM(D97:D100)</f>
        <v>135</v>
      </c>
      <c r="E96" s="41">
        <f>SUM(B96+D96)</f>
        <v>4439.4</v>
      </c>
    </row>
    <row r="97" spans="1:5" ht="14.25" customHeight="1">
      <c r="A97" s="84" t="s">
        <v>70</v>
      </c>
      <c r="B97" s="146">
        <v>2204.4</v>
      </c>
      <c r="C97" s="42"/>
      <c r="D97" s="145">
        <v>100</v>
      </c>
      <c r="E97" s="41">
        <f t="shared" si="1"/>
        <v>2304.4</v>
      </c>
    </row>
    <row r="98" spans="1:5" ht="18.75" customHeight="1">
      <c r="A98" s="80" t="s">
        <v>40</v>
      </c>
      <c r="B98" s="146">
        <v>500</v>
      </c>
      <c r="C98" s="56"/>
      <c r="D98" s="57"/>
      <c r="E98" s="146">
        <f t="shared" si="1"/>
        <v>500</v>
      </c>
    </row>
    <row r="99" spans="1:6" ht="18.75" customHeight="1">
      <c r="A99" s="77" t="s">
        <v>41</v>
      </c>
      <c r="B99" s="149">
        <v>1550</v>
      </c>
      <c r="C99" s="51"/>
      <c r="D99" s="62">
        <v>35</v>
      </c>
      <c r="E99" s="41">
        <f t="shared" si="1"/>
        <v>1585</v>
      </c>
      <c r="F99" t="s">
        <v>48</v>
      </c>
    </row>
    <row r="100" spans="1:5" ht="26.25" customHeight="1">
      <c r="A100" s="77" t="s">
        <v>60</v>
      </c>
      <c r="B100" s="149">
        <v>50</v>
      </c>
      <c r="C100" s="51"/>
      <c r="D100" s="62"/>
      <c r="E100" s="41">
        <f>SUM(B100+D100)</f>
        <v>50</v>
      </c>
    </row>
    <row r="101" spans="1:5" ht="18.75" customHeight="1">
      <c r="A101" s="74" t="s">
        <v>42</v>
      </c>
      <c r="B101" s="150">
        <v>1300</v>
      </c>
      <c r="C101" s="52"/>
      <c r="D101" s="53"/>
      <c r="E101" s="41">
        <f t="shared" si="1"/>
        <v>1300</v>
      </c>
    </row>
    <row r="102" spans="1:5" ht="14.25" customHeight="1">
      <c r="A102" s="78" t="s">
        <v>43</v>
      </c>
      <c r="B102" s="150">
        <v>1000</v>
      </c>
      <c r="C102" s="52"/>
      <c r="D102" s="53"/>
      <c r="E102" s="41">
        <f t="shared" si="1"/>
        <v>1000</v>
      </c>
    </row>
    <row r="103" spans="1:5" ht="14.25" customHeight="1">
      <c r="A103" s="81" t="s">
        <v>85</v>
      </c>
      <c r="B103" s="154">
        <f>SUM(B104:B107)</f>
        <v>36516</v>
      </c>
      <c r="C103" s="48">
        <f>SUM(C104:C107)</f>
        <v>0</v>
      </c>
      <c r="D103" s="154">
        <f>SUM(D104:D107)</f>
        <v>1743</v>
      </c>
      <c r="E103" s="41">
        <f t="shared" si="1"/>
        <v>38259</v>
      </c>
    </row>
    <row r="104" spans="1:5" ht="15.75" customHeight="1" thickBot="1">
      <c r="A104" s="82" t="s">
        <v>26</v>
      </c>
      <c r="B104" s="155">
        <v>11694.6</v>
      </c>
      <c r="C104" s="31"/>
      <c r="D104" s="65">
        <v>937</v>
      </c>
      <c r="E104" s="67">
        <f t="shared" si="1"/>
        <v>12631.6</v>
      </c>
    </row>
    <row r="105" spans="1:5" ht="15.75" customHeight="1">
      <c r="A105" s="83" t="s">
        <v>27</v>
      </c>
      <c r="B105" s="156">
        <v>5169.31</v>
      </c>
      <c r="C105" s="32"/>
      <c r="D105" s="33">
        <v>806</v>
      </c>
      <c r="E105" s="34">
        <f t="shared" si="1"/>
        <v>5975.31</v>
      </c>
    </row>
    <row r="106" spans="1:5" ht="18.75" customHeight="1">
      <c r="A106" s="73" t="s">
        <v>46</v>
      </c>
      <c r="B106" s="152">
        <v>19553.59</v>
      </c>
      <c r="C106" s="35"/>
      <c r="D106" s="36"/>
      <c r="E106" s="37">
        <f t="shared" si="1"/>
        <v>19553.59</v>
      </c>
    </row>
    <row r="107" spans="1:5" ht="14.25" customHeight="1">
      <c r="A107" s="72" t="s">
        <v>44</v>
      </c>
      <c r="B107" s="38">
        <v>98.5</v>
      </c>
      <c r="C107" s="35"/>
      <c r="D107" s="39"/>
      <c r="E107" s="37">
        <f t="shared" si="1"/>
        <v>98.5</v>
      </c>
    </row>
    <row r="108" spans="1:5" ht="19.5" customHeight="1">
      <c r="A108" s="84" t="s">
        <v>51</v>
      </c>
      <c r="B108" s="157">
        <v>50</v>
      </c>
      <c r="C108" s="42"/>
      <c r="D108" s="43">
        <v>140</v>
      </c>
      <c r="E108" s="41">
        <f t="shared" si="1"/>
        <v>190</v>
      </c>
    </row>
    <row r="109" spans="1:5" ht="19.5" customHeight="1">
      <c r="A109" s="84" t="s">
        <v>52</v>
      </c>
      <c r="B109" s="157">
        <v>100</v>
      </c>
      <c r="C109" s="42"/>
      <c r="D109" s="43"/>
      <c r="E109" s="41">
        <f t="shared" si="1"/>
        <v>100</v>
      </c>
    </row>
    <row r="110" spans="1:5" ht="15.75" customHeight="1">
      <c r="A110" s="77" t="s">
        <v>71</v>
      </c>
      <c r="B110" s="149">
        <v>6747.8</v>
      </c>
      <c r="C110" s="44"/>
      <c r="D110" s="68"/>
      <c r="E110" s="41">
        <f t="shared" si="1"/>
        <v>6747.8</v>
      </c>
    </row>
    <row r="111" spans="1:5" ht="15.75" customHeight="1">
      <c r="A111" s="85" t="s">
        <v>4</v>
      </c>
      <c r="B111" s="151">
        <v>6722.8</v>
      </c>
      <c r="C111" s="69"/>
      <c r="D111" s="70"/>
      <c r="E111" s="37">
        <f>SUM(B111:D111)</f>
        <v>6722.8</v>
      </c>
    </row>
    <row r="112" spans="1:5" ht="15.75" customHeight="1">
      <c r="A112" s="86" t="s">
        <v>5</v>
      </c>
      <c r="B112" s="151">
        <v>25</v>
      </c>
      <c r="C112" s="69"/>
      <c r="D112" s="70"/>
      <c r="E112" s="37">
        <f>SUM(B112:D112)</f>
        <v>25</v>
      </c>
    </row>
    <row r="113" spans="1:5" ht="17.25" customHeight="1">
      <c r="A113" s="77" t="s">
        <v>83</v>
      </c>
      <c r="B113" s="149">
        <f>SUM(B114:B115)</f>
        <v>414</v>
      </c>
      <c r="C113" s="44"/>
      <c r="D113" s="149">
        <f>SUM(D114:D115)</f>
        <v>0</v>
      </c>
      <c r="E113" s="149">
        <f>SUM(E114:E115)</f>
        <v>414</v>
      </c>
    </row>
    <row r="114" spans="1:5" ht="17.25" customHeight="1">
      <c r="A114" s="160" t="s">
        <v>84</v>
      </c>
      <c r="B114" s="151">
        <v>300</v>
      </c>
      <c r="C114" s="44"/>
      <c r="D114" s="70"/>
      <c r="E114" s="37">
        <f>SUM(B114:D114)</f>
        <v>300</v>
      </c>
    </row>
    <row r="115" spans="1:5" ht="15.75" customHeight="1">
      <c r="A115" s="160" t="s">
        <v>82</v>
      </c>
      <c r="B115" s="151">
        <v>114</v>
      </c>
      <c r="C115" s="44"/>
      <c r="D115" s="70"/>
      <c r="E115" s="37">
        <f>SUM(B115:D115)</f>
        <v>114</v>
      </c>
    </row>
    <row r="116" spans="1:5" ht="15" customHeight="1">
      <c r="A116" s="78" t="s">
        <v>72</v>
      </c>
      <c r="B116" s="150">
        <f>SUM(B117:B118)</f>
        <v>500</v>
      </c>
      <c r="C116" s="40">
        <v>787</v>
      </c>
      <c r="D116" s="30">
        <f>SUM(D117:D118)</f>
        <v>0</v>
      </c>
      <c r="E116" s="41">
        <f t="shared" si="1"/>
        <v>500</v>
      </c>
    </row>
    <row r="117" spans="1:5" ht="14.25" customHeight="1">
      <c r="A117" s="72" t="s">
        <v>26</v>
      </c>
      <c r="B117" s="148">
        <v>399.5</v>
      </c>
      <c r="C117" s="35"/>
      <c r="D117" s="45"/>
      <c r="E117" s="37">
        <f t="shared" si="1"/>
        <v>399.5</v>
      </c>
    </row>
    <row r="118" spans="1:5" ht="18" customHeight="1">
      <c r="A118" s="85" t="s">
        <v>27</v>
      </c>
      <c r="B118" s="158">
        <v>100.5</v>
      </c>
      <c r="C118" s="35"/>
      <c r="D118" s="46"/>
      <c r="E118" s="37">
        <f t="shared" si="1"/>
        <v>100.5</v>
      </c>
    </row>
    <row r="119" spans="1:5" ht="15" customHeight="1">
      <c r="A119" s="74" t="s">
        <v>2</v>
      </c>
      <c r="B119" s="150">
        <f>SUM(B120:B121)</f>
        <v>27675.19</v>
      </c>
      <c r="C119" s="47">
        <v>4487.97</v>
      </c>
      <c r="D119" s="150">
        <f>SUM(D120:D121)</f>
        <v>1792</v>
      </c>
      <c r="E119" s="41">
        <f t="shared" si="1"/>
        <v>29467.19</v>
      </c>
    </row>
    <row r="120" spans="1:5" ht="15" customHeight="1">
      <c r="A120" s="87" t="s">
        <v>27</v>
      </c>
      <c r="B120" s="148">
        <v>26950</v>
      </c>
      <c r="C120" s="49"/>
      <c r="D120" s="50">
        <v>1792</v>
      </c>
      <c r="E120" s="37">
        <f t="shared" si="1"/>
        <v>28742</v>
      </c>
    </row>
    <row r="121" spans="1:5" ht="15" customHeight="1">
      <c r="A121" s="87" t="s">
        <v>38</v>
      </c>
      <c r="B121" s="148">
        <v>725.19</v>
      </c>
      <c r="C121" s="49"/>
      <c r="D121" s="50"/>
      <c r="E121" s="37">
        <f t="shared" si="1"/>
        <v>725.19</v>
      </c>
    </row>
    <row r="122" spans="1:5" ht="15" customHeight="1" thickBot="1">
      <c r="A122" s="88" t="s">
        <v>21</v>
      </c>
      <c r="B122" s="159">
        <f>SUM(B60+B64+B65+B66+B67+B68+B71+B74+B76+B81+B86+B89+B92+B96+B101+B102+B103+B108++B109+B110+B113+B116+B119)</f>
        <v>104741.59000000001</v>
      </c>
      <c r="C122" s="13" t="e">
        <f>SUM(C60+C64+C65+C66+C68+C71+C74+C76+C89+C92+C97+C98+C99+C101+C102+#REF!+C103+#REF!+#REF!+C110+#REF!+#REF!+C116+C119)</f>
        <v>#REF!</v>
      </c>
      <c r="D122" s="159">
        <f>SUM(D60+D64+D65+D66+D67+D68+D71+D74+D76+D81+D86+D89+D92+D96+D101+D102+D103+D108++D109+D110+D113+D116+D119)</f>
        <v>4564</v>
      </c>
      <c r="E122" s="159">
        <f>SUM(E60+E64+E65+E66+E67+E68+E71+E74+E76+E81+E86+E89+E92+E96+E101+E102+E103+E108++E109+E110+E113+E116+E119)</f>
        <v>109305.59000000001</v>
      </c>
    </row>
    <row r="123" ht="15" customHeight="1">
      <c r="B123" t="s">
        <v>45</v>
      </c>
    </row>
    <row r="124" ht="15" customHeight="1"/>
    <row r="125" ht="15" customHeight="1"/>
    <row r="126" ht="15" customHeight="1"/>
    <row r="127" ht="15" customHeight="1"/>
    <row r="128" spans="1:2" ht="15" customHeight="1">
      <c r="A128" s="12" t="s">
        <v>63</v>
      </c>
      <c r="B128" s="12" t="s">
        <v>64</v>
      </c>
    </row>
    <row r="129" spans="1:2" ht="18.75" customHeight="1">
      <c r="A129" s="12"/>
      <c r="B129" s="12"/>
    </row>
    <row r="130" spans="1:2" ht="21" customHeight="1">
      <c r="A130" s="12" t="s">
        <v>65</v>
      </c>
      <c r="B130" s="12" t="s">
        <v>66</v>
      </c>
    </row>
    <row r="138" ht="34.5" customHeight="1">
      <c r="A138" s="12" t="s">
        <v>67</v>
      </c>
    </row>
    <row r="140" ht="12.75">
      <c r="A140" s="12" t="s">
        <v>6</v>
      </c>
    </row>
    <row r="144" spans="1:2" ht="15.75">
      <c r="A144" s="2"/>
      <c r="B144" s="3"/>
    </row>
    <row r="145" spans="1:2" ht="15">
      <c r="A145" s="4"/>
      <c r="B145" s="4"/>
    </row>
    <row r="146" spans="1:2" ht="15.75">
      <c r="A146" s="2"/>
      <c r="B146" s="3"/>
    </row>
  </sheetData>
  <mergeCells count="4">
    <mergeCell ref="A10:E10"/>
    <mergeCell ref="A55:E55"/>
    <mergeCell ref="A8:E8"/>
    <mergeCell ref="A9:E9"/>
  </mergeCells>
  <printOptions/>
  <pageMargins left="0.5905511811023623" right="0.35433070866141736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Ilie</cp:lastModifiedBy>
  <cp:lastPrinted>2007-11-28T09:20:53Z</cp:lastPrinted>
  <dcterms:created xsi:type="dcterms:W3CDTF">1996-10-14T23:33:28Z</dcterms:created>
  <dcterms:modified xsi:type="dcterms:W3CDTF">2007-11-28T09:58:35Z</dcterms:modified>
  <cp:category/>
  <cp:version/>
  <cp:contentType/>
  <cp:contentStatus/>
  <cp:revision>1</cp:revision>
</cp:coreProperties>
</file>