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PUNERI BUGET 2014 SF" sheetId="1" r:id="rId1"/>
    <sheet name="PROPUNERI BUGET 2014 SD" sheetId="2" r:id="rId2"/>
  </sheets>
  <definedNames>
    <definedName name="_xlnm.Print_Titles" localSheetId="1">'PROPUNERI BUGET 2014 SD'!$53:$55</definedName>
    <definedName name="_xlnm.Print_Titles" localSheetId="0">'PROPUNERI BUGET 2014 SF'!$47:$49</definedName>
  </definedNames>
  <calcPr fullCalcOnLoad="1"/>
</workbook>
</file>

<file path=xl/sharedStrings.xml><?xml version="1.0" encoding="utf-8"?>
<sst xmlns="http://schemas.openxmlformats.org/spreadsheetml/2006/main" count="144" uniqueCount="94">
  <si>
    <t>CONSILIUL JUDETEAN BRAILA</t>
  </si>
  <si>
    <t xml:space="preserve">DIRECTIA ECONOMICA </t>
  </si>
  <si>
    <t>VENITURI</t>
  </si>
  <si>
    <t>SURSE DE VENIT</t>
  </si>
  <si>
    <t>VENITURI PROPRII</t>
  </si>
  <si>
    <t>11.02.01 SUME DEFALCATE DIN TVA ptr finantarea:</t>
  </si>
  <si>
    <t>Platii contributiilor ptr. pers. neclerical angajat in unitatile de cult din tara</t>
  </si>
  <si>
    <t>Drepturilor privind acordarea de produse lactate si de panificatie ptr. elevii din clas. I-VIII din inv. de stat si din gradinitele de stat cu program normal de 4 ore</t>
  </si>
  <si>
    <t>Serviciilor publice comunitare de evid.a pers. de sub autoritatea consiliului judetean</t>
  </si>
  <si>
    <t>11.02.05 SUME DEFALCATE DIN TVA PTR. DRUMURI JUDETENE</t>
  </si>
  <si>
    <t>11.02.06 SUME DEFALCATE DIN TVA PENTRU ECHILIBRARE</t>
  </si>
  <si>
    <t>42.02.21 SUBVENTII  PENTRU FINANTAREA DREPTURILOR ACORDATE PERSOANELOR CU HANDICAP</t>
  </si>
  <si>
    <t>TOTAL</t>
  </si>
  <si>
    <t>INSTITUTIA</t>
  </si>
  <si>
    <t>0</t>
  </si>
  <si>
    <t>51.02.01AUTORITATI EXECUTIVE - CJ -aparat propriu</t>
  </si>
  <si>
    <t>Cheltuieli de personal</t>
  </si>
  <si>
    <t>Bunuri si servicii</t>
  </si>
  <si>
    <t>Cheltuieli de capital- active nefinanciare</t>
  </si>
  <si>
    <t xml:space="preserve">54.02.05 FOND DE REZERVA </t>
  </si>
  <si>
    <t>60.02.02 APARARE NATIONALA- CENTRUL  MILITAR ZONAL</t>
  </si>
  <si>
    <t>Active nefinanciare - ch.capital</t>
  </si>
  <si>
    <t>61.02.05  PROTECTIE CIVILA - INSPECT. PTR. SIT. DE URG.</t>
  </si>
  <si>
    <t xml:space="preserve">Asistenta sociala- lapte corn </t>
  </si>
  <si>
    <t>Asisenta sociala</t>
  </si>
  <si>
    <t>65.02.07.06 CENTRUL JUDETEAN DE RESURSE</t>
  </si>
  <si>
    <t>Active nefinanciare- ch. de capital</t>
  </si>
  <si>
    <t>65.02.07.07 SCOALA DE ARTE SI MESERII TICHILESTI</t>
  </si>
  <si>
    <t>Active nefinanciare – ch. de capital</t>
  </si>
  <si>
    <t>67.02.05 SERVICII RECREATIVE SI SPORT</t>
  </si>
  <si>
    <t>Transferuri curente- finant drept pers. cu handicap</t>
  </si>
  <si>
    <t>68.02.06 DIR.GEN. DE ASIST. SOCIALA SI PROT. COPILULUI</t>
  </si>
  <si>
    <t>84.02.03.01 DRUMURI SI PODURI</t>
  </si>
  <si>
    <t>42.02.44 SUBVENTII  DE LA BUGETUL DE STAT PENTRU  FINANTAREA CAMERELOR AGRICOLE</t>
  </si>
  <si>
    <t xml:space="preserve">                                               CHELTUIELI            </t>
  </si>
  <si>
    <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</t>
    </r>
  </si>
  <si>
    <r>
      <t>68.02.05.02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DREPT.ACORDATE PERS. CU HANDICAP</t>
    </r>
  </si>
  <si>
    <t>65.02.07.04 CENTRUL SCOLAR PT.EDUCATIE INCLUZIVA</t>
  </si>
  <si>
    <t>68.02.15 AJUTOR SOCIAL</t>
  </si>
  <si>
    <t>Centre de asistenta pentru persoane cu handicap</t>
  </si>
  <si>
    <t>68.02.50 CENTRE DE ASISTENTA PENTRU PERSOANE CU HANDICAP</t>
  </si>
  <si>
    <t>67.02.05.01 SERVICII RECREATIVE SI SPORT-Sala Polivalenta</t>
  </si>
  <si>
    <t>70.02.05 Alimentari cu apa</t>
  </si>
  <si>
    <t>Transferuri interne catre operatori economici</t>
  </si>
  <si>
    <t>Mar in scoli</t>
  </si>
  <si>
    <t>Bunuri si servicii- TVA ordonanta 19</t>
  </si>
  <si>
    <t>FRUCTE  in scoli</t>
  </si>
  <si>
    <t>39.02.10 DEPOZITE SPECIALE PENTRU CONSTRUCTIA DE LOCUINTE</t>
  </si>
  <si>
    <t>Alte transferuri- asociatii de dezvoltare  intercomunitare</t>
  </si>
  <si>
    <t>61.02.05  PROTECTIE CIVILA - PROIECT ACHIZITIONARE ECHIPAMENTE SPECIFICE SISTEM DE INTERVENTIE IN CAZ DE URGENTA</t>
  </si>
  <si>
    <t>65.02.03; 65.02.04 INVATAMANT PRESCOLAR SI GIMNAZIAL</t>
  </si>
  <si>
    <t xml:space="preserve">Programe FEGA </t>
  </si>
  <si>
    <t>66.02.06 SANATATE</t>
  </si>
  <si>
    <t>TRANSFERURI INTRE UNITATI ( SUBVENTII), d.c:</t>
  </si>
  <si>
    <t>MUZEU</t>
  </si>
  <si>
    <t>SCOALA POPULARA DE ARTE</t>
  </si>
  <si>
    <t>LYRA</t>
  </si>
  <si>
    <t xml:space="preserve"> CENTRU DE CREATIE</t>
  </si>
  <si>
    <t>TRANSFERURI INTRE UNITATI - SERV. PUBLIC COMUNITAR DE EVID.  A PERS.</t>
  </si>
  <si>
    <t xml:space="preserve">TRANSFERURI MINISTERUL AGRICULTURII - CAMERA AGRICOLA </t>
  </si>
  <si>
    <t>67.02.03 CONSOLIDARE MONUMENTE ISTORICE- Reabilitare imobil Polona 14</t>
  </si>
  <si>
    <t xml:space="preserve">Sistemului de protectie a copilului </t>
  </si>
  <si>
    <t>Hotarari judecatoresti plata salariilor invatamant special si centre de resurse</t>
  </si>
  <si>
    <t>Proiecte cu finantare din fonduri externe -cofinantare cj</t>
  </si>
  <si>
    <t>Transferuri de capital spitale - CJ, d.c :</t>
  </si>
  <si>
    <t xml:space="preserve">Spitalul Judetean de Urgenta </t>
  </si>
  <si>
    <t>Spitalul de Pneumoftiziologie</t>
  </si>
  <si>
    <t>Active nefinanciare- ch. de capital spitale</t>
  </si>
  <si>
    <t>67.02.06 SERVICII RELIGIOASE, d.c :</t>
  </si>
  <si>
    <t>EXECEDENT</t>
  </si>
  <si>
    <t>PROPUNERI BUGET 2014</t>
  </si>
  <si>
    <t>04.02.01 COTE DEFALCATE DIN IMPOZITUL PE VENIT  11,25%</t>
  </si>
  <si>
    <t xml:space="preserve">04.02.04 COTA DE 18,5% LA DISPOZITIA CONSILIULUI JUDETEAN PENTRU ECHILIBRAREA BUGETELOR LOCALE </t>
  </si>
  <si>
    <t>Cheltuielilor aferente Invatamantului special si centre de resurse din care:</t>
  </si>
  <si>
    <t>salarii,sporuri,indemnizatii si alte drepturi salariale in bani stabilite prin lege,precum si contributiile aferente acestora</t>
  </si>
  <si>
    <t>chelt.cu bunuri si servicii pentru intretinerea curenta a unitatilor de invatamant special si centrelor judetene de resurse si asistenta educationala</t>
  </si>
  <si>
    <t xml:space="preserve">Alte transferuri- asociatii </t>
  </si>
  <si>
    <t>Salarizare personal neclerical</t>
  </si>
  <si>
    <t>VARSAMINTE DIN SECTIUNEA DE FUNCTIONARE</t>
  </si>
  <si>
    <t>TRANSFERURI DE CAPITAL- SERV. PUBLIC COMUNITAR DE EVID.  A PERS.</t>
  </si>
  <si>
    <t>67.02.50  PROIECTE CU FINANTARE NERAMBURSABILA DE LA BUGETUL LOCAL  LEGEA NR. 350/2005</t>
  </si>
  <si>
    <t xml:space="preserve">Servicii proiectare si documentatii urbanism </t>
  </si>
  <si>
    <t>Proiect FEDR</t>
  </si>
  <si>
    <t>70.02.50 ALTE SERVICII IN DOMENIUL LOCUINTELOR, SERVICIILOR SI DEZVILTARII COMUNALE</t>
  </si>
  <si>
    <t>74.02.03 REDUCEREA SI CONTROLUL POLUARII- IMPADURIRI</t>
  </si>
  <si>
    <t>74.02.05 SALUBRITATE, GESTIUNEA DESEURILOR</t>
  </si>
  <si>
    <t>80.02.01.30 PARTICIPAREA LA CAPITALUL SOCIAL AL SC ROCREATIV TRADE(Active financiare)</t>
  </si>
  <si>
    <t xml:space="preserve">83.02.03.30 ALTE CHELTUIELI IN DOMENIUL AGRICULTURII - PROIECT FINANTARE NERAMBURSABILA UE FEDR - DEZVOLTAREA SI IMPLEMETAREA SISTEMULUI INFORMATIC DE GESTIUNE A REGISTRULUI AGRICOL LA NIVELUL JUDETULUI BRAILA SUD (SIGRA SUD) </t>
  </si>
  <si>
    <t>70.02.03 LOCUINTE</t>
  </si>
  <si>
    <t>37.02.03 VARSAMINTE DIN SECTIUNEA DE FUNCTIONARE PENTRU  FINATAREA SECTIUNII DE DEZVOLTARE</t>
  </si>
  <si>
    <t>65.02.50 ALTE CHELTUIELI IN DOMENIUL INVATAMANTULUI -PREMII  ELEVI SI PROFESORI CONCURSURI SCOLARE</t>
  </si>
  <si>
    <t xml:space="preserve">MII LEI </t>
  </si>
  <si>
    <t xml:space="preserve">       CHELTUIELI            </t>
  </si>
  <si>
    <t>SECTIUNEA DE FUNCTIONARE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</si>
</sst>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Lucida Sans Unicode"/>
      <family val="0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0"/>
    </font>
    <font>
      <b/>
      <sz val="13"/>
      <name val="TimesRomanR"/>
      <family val="0"/>
    </font>
    <font>
      <b/>
      <sz val="13"/>
      <name val="Times New Roman"/>
      <family val="1"/>
    </font>
    <font>
      <b/>
      <sz val="13"/>
      <name val="Times New (W1)"/>
      <family val="1"/>
    </font>
    <font>
      <sz val="13"/>
      <name val="Times New (W1)"/>
      <family val="1"/>
    </font>
    <font>
      <b/>
      <sz val="14"/>
      <name val="TimesRomanR"/>
      <family val="0"/>
    </font>
    <font>
      <i/>
      <sz val="13"/>
      <name val="Arial"/>
      <family val="2"/>
    </font>
    <font>
      <sz val="13"/>
      <name val="TimesRomanR"/>
      <family val="0"/>
    </font>
    <font>
      <i/>
      <sz val="13"/>
      <name val="TimesRoman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4" fontId="23" fillId="0" borderId="0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6" fillId="0" borderId="10" xfId="0" applyFont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49" fontId="23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/>
    </xf>
    <xf numFmtId="4" fontId="24" fillId="0" borderId="23" xfId="0" applyNumberFormat="1" applyFont="1" applyBorder="1" applyAlignment="1">
      <alignment horizontal="right" vertical="center" wrapText="1"/>
    </xf>
    <xf numFmtId="4" fontId="23" fillId="0" borderId="24" xfId="0" applyNumberFormat="1" applyFont="1" applyBorder="1" applyAlignment="1">
      <alignment horizontal="right" vertical="top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0" fontId="24" fillId="0" borderId="25" xfId="0" applyFont="1" applyBorder="1" applyAlignment="1">
      <alignment horizontal="center"/>
    </xf>
    <xf numFmtId="0" fontId="23" fillId="0" borderId="26" xfId="0" applyFont="1" applyBorder="1" applyAlignment="1">
      <alignment vertical="top" wrapText="1"/>
    </xf>
    <xf numFmtId="4" fontId="23" fillId="0" borderId="27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 vertical="top" wrapText="1"/>
    </xf>
    <xf numFmtId="4" fontId="23" fillId="0" borderId="29" xfId="0" applyNumberFormat="1" applyFont="1" applyBorder="1" applyAlignment="1">
      <alignment/>
    </xf>
    <xf numFmtId="0" fontId="26" fillId="0" borderId="25" xfId="0" applyFont="1" applyBorder="1" applyAlignment="1">
      <alignment horizontal="center" vertical="top" wrapText="1"/>
    </xf>
    <xf numFmtId="49" fontId="23" fillId="0" borderId="18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 vertical="top" wrapText="1"/>
    </xf>
    <xf numFmtId="4" fontId="30" fillId="0" borderId="19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top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4" fontId="23" fillId="0" borderId="36" xfId="0" applyNumberFormat="1" applyFont="1" applyBorder="1" applyAlignment="1">
      <alignment/>
    </xf>
    <xf numFmtId="4" fontId="23" fillId="0" borderId="36" xfId="0" applyNumberFormat="1" applyFont="1" applyBorder="1" applyAlignment="1">
      <alignment vertical="center"/>
    </xf>
    <xf numFmtId="4" fontId="24" fillId="0" borderId="36" xfId="0" applyNumberFormat="1" applyFont="1" applyBorder="1" applyAlignment="1">
      <alignment/>
    </xf>
    <xf numFmtId="4" fontId="24" fillId="0" borderId="36" xfId="0" applyNumberFormat="1" applyFont="1" applyBorder="1" applyAlignment="1">
      <alignment vertical="center"/>
    </xf>
    <xf numFmtId="4" fontId="30" fillId="0" borderId="36" xfId="0" applyNumberFormat="1" applyFont="1" applyBorder="1" applyAlignment="1">
      <alignment vertical="center"/>
    </xf>
    <xf numFmtId="4" fontId="24" fillId="0" borderId="36" xfId="0" applyNumberFormat="1" applyFont="1" applyBorder="1" applyAlignment="1">
      <alignment vertical="center"/>
    </xf>
    <xf numFmtId="4" fontId="23" fillId="0" borderId="36" xfId="0" applyNumberFormat="1" applyFont="1" applyBorder="1" applyAlignment="1">
      <alignment vertical="center"/>
    </xf>
    <xf numFmtId="4" fontId="23" fillId="0" borderId="36" xfId="0" applyNumberFormat="1" applyFont="1" applyBorder="1" applyAlignment="1">
      <alignment/>
    </xf>
    <xf numFmtId="4" fontId="23" fillId="0" borderId="37" xfId="0" applyNumberFormat="1" applyFont="1" applyBorder="1" applyAlignment="1">
      <alignment/>
    </xf>
    <xf numFmtId="4" fontId="23" fillId="0" borderId="38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justify" vertical="top" wrapText="1"/>
    </xf>
    <xf numFmtId="0" fontId="25" fillId="0" borderId="19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0" fontId="32" fillId="0" borderId="19" xfId="0" applyFont="1" applyBorder="1" applyAlignment="1">
      <alignment horizontal="justify" vertical="top" wrapText="1"/>
    </xf>
    <xf numFmtId="0" fontId="25" fillId="0" borderId="22" xfId="0" applyFont="1" applyBorder="1" applyAlignment="1">
      <alignment horizontal="justify" vertical="top" wrapText="1"/>
    </xf>
    <xf numFmtId="0" fontId="25" fillId="0" borderId="28" xfId="0" applyFont="1" applyBorder="1" applyAlignment="1">
      <alignment horizontal="justify" vertical="top" wrapText="1"/>
    </xf>
    <xf numFmtId="0" fontId="25" fillId="0" borderId="31" xfId="0" applyFont="1" applyBorder="1" applyAlignment="1">
      <alignment horizontal="justify" vertical="top" wrapText="1"/>
    </xf>
    <xf numFmtId="0" fontId="23" fillId="0" borderId="40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29" xfId="0" applyFont="1" applyBorder="1" applyAlignment="1">
      <alignment/>
    </xf>
    <xf numFmtId="4" fontId="23" fillId="0" borderId="29" xfId="0" applyNumberFormat="1" applyFont="1" applyBorder="1" applyAlignment="1">
      <alignment/>
    </xf>
    <xf numFmtId="4" fontId="23" fillId="0" borderId="29" xfId="0" applyNumberFormat="1" applyFont="1" applyBorder="1" applyAlignment="1">
      <alignment vertical="center"/>
    </xf>
    <xf numFmtId="4" fontId="23" fillId="0" borderId="42" xfId="0" applyNumberFormat="1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justify" vertical="top" wrapText="1"/>
    </xf>
    <xf numFmtId="0" fontId="25" fillId="0" borderId="20" xfId="0" applyFont="1" applyBorder="1" applyAlignment="1">
      <alignment horizontal="justify" vertical="top" wrapText="1"/>
    </xf>
    <xf numFmtId="0" fontId="25" fillId="0" borderId="24" xfId="0" applyFont="1" applyBorder="1" applyAlignment="1">
      <alignment horizontal="justify" vertical="top" wrapText="1"/>
    </xf>
    <xf numFmtId="0" fontId="24" fillId="0" borderId="13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3" fillId="0" borderId="17" xfId="0" applyNumberFormat="1" applyFont="1" applyBorder="1" applyAlignment="1">
      <alignment horizontal="center" vertical="justify"/>
    </xf>
    <xf numFmtId="0" fontId="23" fillId="0" borderId="44" xfId="0" applyNumberFormat="1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23" fillId="0" borderId="45" xfId="0" applyNumberFormat="1" applyFont="1" applyBorder="1" applyAlignment="1">
      <alignment horizontal="center" vertical="justify"/>
    </xf>
    <xf numFmtId="0" fontId="23" fillId="0" borderId="38" xfId="0" applyNumberFormat="1" applyFont="1" applyBorder="1" applyAlignment="1">
      <alignment horizontal="center" vertical="justify"/>
    </xf>
    <xf numFmtId="0" fontId="23" fillId="0" borderId="31" xfId="0" applyNumberFormat="1" applyFont="1" applyBorder="1" applyAlignment="1">
      <alignment horizontal="center" vertical="justify"/>
    </xf>
    <xf numFmtId="0" fontId="23" fillId="0" borderId="34" xfId="0" applyNumberFormat="1" applyFont="1" applyBorder="1" applyAlignment="1">
      <alignment horizontal="center" vertical="justify"/>
    </xf>
    <xf numFmtId="0" fontId="23" fillId="0" borderId="46" xfId="0" applyNumberFormat="1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view="pageBreakPreview" zoomScaleSheetLayoutView="100" workbookViewId="0" topLeftCell="A74">
      <selection activeCell="B96" sqref="B96"/>
    </sheetView>
  </sheetViews>
  <sheetFormatPr defaultColWidth="9.140625" defaultRowHeight="12.75"/>
  <cols>
    <col min="1" max="1" width="83.421875" style="0" customWidth="1"/>
    <col min="2" max="2" width="33.7109375" style="0" customWidth="1"/>
    <col min="3" max="3" width="13.7109375" style="0" customWidth="1"/>
  </cols>
  <sheetData>
    <row r="1" spans="1:3" ht="16.5">
      <c r="A1" s="6" t="s">
        <v>0</v>
      </c>
      <c r="B1" s="7"/>
      <c r="C1" s="7"/>
    </row>
    <row r="2" spans="1:3" ht="16.5">
      <c r="A2" s="6" t="s">
        <v>1</v>
      </c>
      <c r="B2" s="7"/>
      <c r="C2" s="7"/>
    </row>
    <row r="3" spans="1:3" ht="16.5">
      <c r="A3" s="6"/>
      <c r="B3" s="7"/>
      <c r="C3" s="7"/>
    </row>
    <row r="4" spans="1:3" ht="16.5">
      <c r="A4" s="7"/>
      <c r="B4" s="7"/>
      <c r="C4" s="7"/>
    </row>
    <row r="5" spans="1:3" ht="18.75">
      <c r="A5" s="108" t="s">
        <v>70</v>
      </c>
      <c r="B5" s="108"/>
      <c r="C5" s="44"/>
    </row>
    <row r="6" spans="1:3" ht="18.75">
      <c r="A6" s="110" t="s">
        <v>2</v>
      </c>
      <c r="B6" s="110"/>
      <c r="C6" s="44"/>
    </row>
    <row r="7" spans="1:3" ht="16.5">
      <c r="A7" s="109" t="s">
        <v>93</v>
      </c>
      <c r="B7" s="109"/>
      <c r="C7" s="45"/>
    </row>
    <row r="8" spans="1:3" ht="16.5">
      <c r="A8" s="8"/>
      <c r="B8" s="8"/>
      <c r="C8" s="8"/>
    </row>
    <row r="9" spans="1:3" ht="24.75" customHeight="1" thickBot="1">
      <c r="A9" s="7"/>
      <c r="B9" s="104" t="s">
        <v>91</v>
      </c>
      <c r="C9" s="6"/>
    </row>
    <row r="10" spans="1:3" ht="15.75" customHeight="1">
      <c r="A10" s="23" t="s">
        <v>2</v>
      </c>
      <c r="B10" s="112" t="s">
        <v>70</v>
      </c>
      <c r="C10" s="47"/>
    </row>
    <row r="11" spans="1:3" ht="37.5" customHeight="1" thickBot="1">
      <c r="A11" s="65"/>
      <c r="B11" s="113"/>
      <c r="C11" s="47"/>
    </row>
    <row r="12" spans="1:3" ht="17.25" thickBot="1">
      <c r="A12" s="24">
        <v>0</v>
      </c>
      <c r="B12" s="71">
        <v>1</v>
      </c>
      <c r="C12" s="45"/>
    </row>
    <row r="13" spans="1:3" ht="18" customHeight="1" thickBot="1">
      <c r="A13" s="84" t="s">
        <v>3</v>
      </c>
      <c r="B13" s="72"/>
      <c r="C13" s="48"/>
    </row>
    <row r="14" spans="1:3" ht="12.75" customHeight="1" hidden="1">
      <c r="A14" s="60">
        <v>0</v>
      </c>
      <c r="B14" s="73"/>
      <c r="C14" s="48"/>
    </row>
    <row r="15" spans="1:3" ht="16.5">
      <c r="A15" s="85" t="s">
        <v>4</v>
      </c>
      <c r="B15" s="74">
        <v>4700</v>
      </c>
      <c r="C15" s="49"/>
    </row>
    <row r="16" spans="1:3" ht="16.5" customHeight="1">
      <c r="A16" s="86" t="s">
        <v>71</v>
      </c>
      <c r="B16" s="74">
        <v>23108</v>
      </c>
      <c r="C16" s="49"/>
    </row>
    <row r="17" spans="1:4" ht="34.5" customHeight="1">
      <c r="A17" s="86" t="s">
        <v>72</v>
      </c>
      <c r="B17" s="75">
        <v>10208</v>
      </c>
      <c r="C17" s="49"/>
      <c r="D17" s="4"/>
    </row>
    <row r="18" spans="1:3" ht="18" customHeight="1">
      <c r="A18" s="86" t="s">
        <v>5</v>
      </c>
      <c r="B18" s="61">
        <f>SUM(B19+B20+B24+B25+B26+B27+B28)</f>
        <v>27188</v>
      </c>
      <c r="C18" s="10"/>
    </row>
    <row r="19" spans="1:3" ht="21" customHeight="1">
      <c r="A19" s="87" t="s">
        <v>6</v>
      </c>
      <c r="B19" s="76">
        <v>1765</v>
      </c>
      <c r="C19" s="50"/>
    </row>
    <row r="20" spans="1:3" ht="18.75" customHeight="1">
      <c r="A20" s="87" t="s">
        <v>73</v>
      </c>
      <c r="B20" s="77">
        <v>7217</v>
      </c>
      <c r="C20" s="50"/>
    </row>
    <row r="21" spans="1:3" ht="18.75" customHeight="1">
      <c r="A21" s="88" t="s">
        <v>74</v>
      </c>
      <c r="B21" s="78">
        <v>6071</v>
      </c>
      <c r="C21" s="50"/>
    </row>
    <row r="22" spans="1:3" ht="18.75" customHeight="1">
      <c r="A22" s="88" t="s">
        <v>75</v>
      </c>
      <c r="B22" s="78">
        <v>607</v>
      </c>
      <c r="C22" s="50"/>
    </row>
    <row r="23" spans="1:3" ht="18.75" customHeight="1">
      <c r="A23" s="88" t="s">
        <v>62</v>
      </c>
      <c r="B23" s="78">
        <v>539</v>
      </c>
      <c r="C23" s="50"/>
    </row>
    <row r="24" spans="1:3" ht="31.5" customHeight="1">
      <c r="A24" s="87" t="s">
        <v>7</v>
      </c>
      <c r="B24" s="77">
        <v>6733</v>
      </c>
      <c r="C24" s="50"/>
    </row>
    <row r="25" spans="1:3" ht="21" customHeight="1">
      <c r="A25" s="87" t="s">
        <v>46</v>
      </c>
      <c r="B25" s="77">
        <v>700</v>
      </c>
      <c r="C25" s="50"/>
    </row>
    <row r="26" spans="1:3" ht="21" customHeight="1">
      <c r="A26" s="87" t="s">
        <v>61</v>
      </c>
      <c r="B26" s="77">
        <v>7467</v>
      </c>
      <c r="C26" s="50"/>
    </row>
    <row r="27" spans="1:3" ht="21" customHeight="1">
      <c r="A27" s="87" t="s">
        <v>39</v>
      </c>
      <c r="B27" s="77">
        <v>2606</v>
      </c>
      <c r="C27" s="50"/>
    </row>
    <row r="28" spans="1:3" ht="15.75" customHeight="1">
      <c r="A28" s="87" t="s">
        <v>8</v>
      </c>
      <c r="B28" s="79">
        <v>700</v>
      </c>
      <c r="C28" s="51"/>
    </row>
    <row r="29" spans="1:3" ht="18.75" customHeight="1">
      <c r="A29" s="86" t="s">
        <v>9</v>
      </c>
      <c r="B29" s="80">
        <v>5046</v>
      </c>
      <c r="C29" s="51"/>
    </row>
    <row r="30" spans="1:3" ht="18.75" customHeight="1">
      <c r="A30" s="86" t="s">
        <v>10</v>
      </c>
      <c r="B30" s="80">
        <v>8767</v>
      </c>
      <c r="C30" s="51"/>
    </row>
    <row r="31" spans="1:3" ht="32.25" customHeight="1">
      <c r="A31" s="89" t="s">
        <v>89</v>
      </c>
      <c r="B31" s="80">
        <v>-9910</v>
      </c>
      <c r="C31" s="51"/>
    </row>
    <row r="32" spans="1:3" ht="33.75" customHeight="1" thickBot="1">
      <c r="A32" s="89" t="s">
        <v>11</v>
      </c>
      <c r="B32" s="81">
        <v>38933</v>
      </c>
      <c r="C32" s="51"/>
    </row>
    <row r="33" spans="1:3" ht="32.25" customHeight="1" thickBot="1">
      <c r="A33" s="90" t="s">
        <v>33</v>
      </c>
      <c r="B33" s="82">
        <v>1260</v>
      </c>
      <c r="C33" s="51"/>
    </row>
    <row r="34" spans="1:3" ht="20.25" customHeight="1" thickBot="1">
      <c r="A34" s="91" t="s">
        <v>12</v>
      </c>
      <c r="B34" s="83">
        <f>SUM(B15+B16+B17+B18+B29+B30+B31+B32+B33)</f>
        <v>109300</v>
      </c>
      <c r="C34" s="10"/>
    </row>
    <row r="35" spans="1:3" ht="20.25" customHeight="1">
      <c r="A35" s="9"/>
      <c r="B35" s="10"/>
      <c r="C35" s="10"/>
    </row>
    <row r="36" spans="1:3" ht="20.25" customHeight="1">
      <c r="A36" s="9"/>
      <c r="B36" s="10"/>
      <c r="C36" s="10"/>
    </row>
    <row r="37" spans="1:3" ht="20.25" customHeight="1">
      <c r="A37" s="9"/>
      <c r="B37" s="10"/>
      <c r="C37" s="10"/>
    </row>
    <row r="38" spans="1:3" ht="20.25" customHeight="1">
      <c r="A38" s="9"/>
      <c r="B38" s="10"/>
      <c r="C38" s="10"/>
    </row>
    <row r="39" spans="1:3" ht="20.25" customHeight="1">
      <c r="A39" s="9"/>
      <c r="B39" s="10"/>
      <c r="C39" s="10"/>
    </row>
    <row r="40" spans="1:3" ht="20.25" customHeight="1">
      <c r="A40" s="9"/>
      <c r="B40" s="10"/>
      <c r="C40" s="10"/>
    </row>
    <row r="41" spans="1:3" ht="20.25" customHeight="1">
      <c r="A41" s="9"/>
      <c r="B41" s="10"/>
      <c r="C41" s="10"/>
    </row>
    <row r="42" spans="1:3" ht="20.25" customHeight="1">
      <c r="A42" s="9"/>
      <c r="B42" s="10"/>
      <c r="C42" s="10"/>
    </row>
    <row r="43" spans="1:3" ht="20.25" customHeight="1">
      <c r="A43" s="9"/>
      <c r="B43" s="10"/>
      <c r="C43" s="10"/>
    </row>
    <row r="44" spans="1:3" ht="16.5">
      <c r="A44" s="111" t="s">
        <v>70</v>
      </c>
      <c r="B44" s="111"/>
      <c r="C44" s="46"/>
    </row>
    <row r="45" spans="1:3" ht="16.5">
      <c r="A45" s="107" t="s">
        <v>92</v>
      </c>
      <c r="B45" s="107"/>
      <c r="C45" s="43"/>
    </row>
    <row r="46" spans="1:3" ht="17.25" thickBot="1">
      <c r="A46" s="13"/>
      <c r="B46" s="14" t="s">
        <v>91</v>
      </c>
      <c r="C46" s="14"/>
    </row>
    <row r="47" spans="1:3" ht="18.75" customHeight="1">
      <c r="A47" s="15"/>
      <c r="B47" s="105" t="s">
        <v>70</v>
      </c>
      <c r="C47" s="52"/>
    </row>
    <row r="48" spans="1:3" ht="34.5" customHeight="1" thickBot="1">
      <c r="A48" s="16" t="s">
        <v>13</v>
      </c>
      <c r="B48" s="106"/>
      <c r="C48" s="52"/>
    </row>
    <row r="49" spans="1:3" ht="15.75" customHeight="1" thickBot="1">
      <c r="A49" s="21" t="s">
        <v>14</v>
      </c>
      <c r="B49" s="39">
        <v>1</v>
      </c>
      <c r="C49" s="53"/>
    </row>
    <row r="50" spans="1:3" ht="16.5">
      <c r="A50" s="17" t="s">
        <v>15</v>
      </c>
      <c r="B50" s="25">
        <f>SUM(B51:B53)</f>
        <v>12344</v>
      </c>
      <c r="C50" s="10"/>
    </row>
    <row r="51" spans="1:3" ht="16.5">
      <c r="A51" s="18" t="s">
        <v>16</v>
      </c>
      <c r="B51" s="26">
        <v>6300</v>
      </c>
      <c r="C51" s="54"/>
    </row>
    <row r="52" spans="1:3" ht="17.25" customHeight="1">
      <c r="A52" s="18" t="s">
        <v>17</v>
      </c>
      <c r="B52" s="26">
        <v>5000</v>
      </c>
      <c r="C52" s="54"/>
    </row>
    <row r="53" spans="1:3" ht="17.25" customHeight="1">
      <c r="A53" s="18" t="s">
        <v>76</v>
      </c>
      <c r="B53" s="26">
        <v>1044</v>
      </c>
      <c r="C53" s="54"/>
    </row>
    <row r="54" spans="1:3" ht="15.75" customHeight="1">
      <c r="A54" s="19" t="s">
        <v>19</v>
      </c>
      <c r="B54" s="27">
        <v>500</v>
      </c>
      <c r="C54" s="10"/>
    </row>
    <row r="55" spans="1:3" ht="31.5" customHeight="1">
      <c r="A55" s="19" t="s">
        <v>58</v>
      </c>
      <c r="B55" s="27">
        <v>675</v>
      </c>
      <c r="C55" s="10"/>
    </row>
    <row r="56" spans="1:3" ht="15" customHeight="1">
      <c r="A56" s="19" t="s">
        <v>20</v>
      </c>
      <c r="B56" s="29">
        <f>SUM(B57:B57)</f>
        <v>700</v>
      </c>
      <c r="C56" s="10"/>
    </row>
    <row r="57" spans="1:3" ht="18" customHeight="1">
      <c r="A57" s="18" t="s">
        <v>17</v>
      </c>
      <c r="B57" s="26">
        <v>700</v>
      </c>
      <c r="C57" s="54"/>
    </row>
    <row r="58" spans="1:3" ht="18" customHeight="1">
      <c r="A58" s="19" t="s">
        <v>22</v>
      </c>
      <c r="B58" s="29">
        <f>SUM(B59:B59)</f>
        <v>500</v>
      </c>
      <c r="C58" s="10"/>
    </row>
    <row r="59" spans="1:3" ht="19.5" customHeight="1">
      <c r="A59" s="18" t="s">
        <v>17</v>
      </c>
      <c r="B59" s="26">
        <v>500</v>
      </c>
      <c r="C59" s="54"/>
    </row>
    <row r="60" spans="1:3" ht="16.5" customHeight="1">
      <c r="A60" s="19" t="s">
        <v>50</v>
      </c>
      <c r="B60" s="36">
        <f>SUM(B61:B62)</f>
        <v>7433</v>
      </c>
      <c r="C60" s="10"/>
    </row>
    <row r="61" spans="1:3" ht="17.25" customHeight="1">
      <c r="A61" s="18" t="s">
        <v>23</v>
      </c>
      <c r="B61" s="26">
        <v>6733</v>
      </c>
      <c r="C61" s="54"/>
    </row>
    <row r="62" spans="1:3" ht="17.25" customHeight="1">
      <c r="A62" s="18" t="s">
        <v>44</v>
      </c>
      <c r="B62" s="28">
        <v>700</v>
      </c>
      <c r="C62" s="54"/>
    </row>
    <row r="63" spans="1:3" ht="16.5" customHeight="1">
      <c r="A63" s="19" t="s">
        <v>37</v>
      </c>
      <c r="B63" s="29">
        <f>SUM(B64:B65)</f>
        <v>4541</v>
      </c>
      <c r="C63" s="10"/>
    </row>
    <row r="64" spans="1:3" ht="15.75" customHeight="1">
      <c r="A64" s="18" t="s">
        <v>16</v>
      </c>
      <c r="B64" s="26">
        <v>4041</v>
      </c>
      <c r="C64" s="54"/>
    </row>
    <row r="65" spans="1:3" ht="17.25" customHeight="1" thickBot="1">
      <c r="A65" s="18" t="s">
        <v>17</v>
      </c>
      <c r="B65" s="26">
        <v>500</v>
      </c>
      <c r="C65" s="54"/>
    </row>
    <row r="66" spans="1:3" ht="16.5" customHeight="1">
      <c r="A66" s="40" t="s">
        <v>25</v>
      </c>
      <c r="B66" s="41">
        <f>SUM(B67:B68)</f>
        <v>2023</v>
      </c>
      <c r="C66" s="10"/>
    </row>
    <row r="67" spans="1:3" ht="14.25" customHeight="1">
      <c r="A67" s="18" t="s">
        <v>16</v>
      </c>
      <c r="B67" s="26">
        <v>1935</v>
      </c>
      <c r="C67" s="54"/>
    </row>
    <row r="68" spans="1:3" ht="15" customHeight="1">
      <c r="A68" s="18" t="s">
        <v>17</v>
      </c>
      <c r="B68" s="26">
        <v>88</v>
      </c>
      <c r="C68" s="54"/>
    </row>
    <row r="69" spans="1:3" ht="16.5" customHeight="1">
      <c r="A69" s="19" t="s">
        <v>27</v>
      </c>
      <c r="B69" s="29">
        <f>SUM(B70:B71)</f>
        <v>653</v>
      </c>
      <c r="C69" s="10"/>
    </row>
    <row r="70" spans="1:3" ht="19.5" customHeight="1">
      <c r="A70" s="18" t="s">
        <v>16</v>
      </c>
      <c r="B70" s="26">
        <v>634</v>
      </c>
      <c r="C70" s="54"/>
    </row>
    <row r="71" spans="1:3" ht="20.25" customHeight="1">
      <c r="A71" s="18" t="s">
        <v>17</v>
      </c>
      <c r="B71" s="26">
        <v>19</v>
      </c>
      <c r="C71" s="54"/>
    </row>
    <row r="72" spans="1:3" ht="31.5" customHeight="1">
      <c r="A72" s="67" t="s">
        <v>90</v>
      </c>
      <c r="B72" s="66">
        <v>150</v>
      </c>
      <c r="C72" s="54"/>
    </row>
    <row r="73" spans="1:3" ht="16.5" customHeight="1">
      <c r="A73" s="19" t="s">
        <v>52</v>
      </c>
      <c r="B73" s="29">
        <f>SUM(B74)</f>
        <v>5</v>
      </c>
      <c r="C73" s="10"/>
    </row>
    <row r="74" spans="1:3" ht="16.5" customHeight="1">
      <c r="A74" s="18" t="s">
        <v>17</v>
      </c>
      <c r="B74" s="64">
        <v>5</v>
      </c>
      <c r="C74" s="54"/>
    </row>
    <row r="75" spans="1:3" ht="14.25" customHeight="1">
      <c r="A75" s="19" t="s">
        <v>35</v>
      </c>
      <c r="B75" s="30">
        <f>SUM(B76:B77)</f>
        <v>2854</v>
      </c>
      <c r="C75" s="10"/>
    </row>
    <row r="76" spans="1:3" ht="17.25" customHeight="1">
      <c r="A76" s="18" t="s">
        <v>16</v>
      </c>
      <c r="B76" s="26">
        <v>1746</v>
      </c>
      <c r="C76" s="54"/>
    </row>
    <row r="77" spans="1:3" ht="17.25" customHeight="1">
      <c r="A77" s="18" t="s">
        <v>17</v>
      </c>
      <c r="B77" s="26">
        <v>1108</v>
      </c>
      <c r="C77" s="54"/>
    </row>
    <row r="78" spans="1:3" ht="16.5" customHeight="1">
      <c r="A78" s="19" t="s">
        <v>53</v>
      </c>
      <c r="B78" s="32">
        <f>SUM(B79:B82)</f>
        <v>7075</v>
      </c>
      <c r="C78" s="10"/>
    </row>
    <row r="79" spans="1:3" ht="16.5" customHeight="1">
      <c r="A79" s="18" t="s">
        <v>54</v>
      </c>
      <c r="B79" s="31">
        <v>4000</v>
      </c>
      <c r="C79" s="10"/>
    </row>
    <row r="80" spans="1:3" ht="16.5" customHeight="1">
      <c r="A80" s="18" t="s">
        <v>55</v>
      </c>
      <c r="B80" s="31">
        <v>775</v>
      </c>
      <c r="C80" s="10"/>
    </row>
    <row r="81" spans="1:3" ht="16.5" customHeight="1">
      <c r="A81" s="18" t="s">
        <v>56</v>
      </c>
      <c r="B81" s="31">
        <v>200</v>
      </c>
      <c r="C81" s="10"/>
    </row>
    <row r="82" spans="1:3" ht="16.5" customHeight="1">
      <c r="A82" s="18" t="s">
        <v>57</v>
      </c>
      <c r="B82" s="31">
        <v>2100</v>
      </c>
      <c r="C82" s="10"/>
    </row>
    <row r="83" spans="1:3" ht="18.75" customHeight="1">
      <c r="A83" s="19" t="s">
        <v>41</v>
      </c>
      <c r="B83" s="37">
        <f>SUM(B84:B85)</f>
        <v>670</v>
      </c>
      <c r="C83" s="51"/>
    </row>
    <row r="84" spans="1:3" ht="18.75" customHeight="1">
      <c r="A84" s="18" t="s">
        <v>16</v>
      </c>
      <c r="B84" s="26">
        <v>60</v>
      </c>
      <c r="C84" s="54"/>
    </row>
    <row r="85" spans="1:3" ht="18.75" customHeight="1">
      <c r="A85" s="18" t="s">
        <v>17</v>
      </c>
      <c r="B85" s="26">
        <v>610</v>
      </c>
      <c r="C85" s="54"/>
    </row>
    <row r="86" spans="1:3" ht="18.75" customHeight="1">
      <c r="A86" s="19" t="s">
        <v>29</v>
      </c>
      <c r="B86" s="30">
        <v>2400</v>
      </c>
      <c r="C86" s="10"/>
    </row>
    <row r="87" spans="1:3" ht="16.5" customHeight="1">
      <c r="A87" s="19" t="s">
        <v>68</v>
      </c>
      <c r="B87" s="30">
        <f>SUM(B88:B88)</f>
        <v>1765</v>
      </c>
      <c r="C87" s="10"/>
    </row>
    <row r="88" spans="1:3" ht="16.5" customHeight="1">
      <c r="A88" s="18" t="s">
        <v>77</v>
      </c>
      <c r="B88" s="26">
        <v>1765</v>
      </c>
      <c r="C88" s="10"/>
    </row>
    <row r="89" spans="1:3" ht="16.5" customHeight="1">
      <c r="A89" s="19" t="s">
        <v>36</v>
      </c>
      <c r="B89" s="30">
        <f>SUM(B90:B91)</f>
        <v>38933</v>
      </c>
      <c r="C89" s="10"/>
    </row>
    <row r="90" spans="1:3" ht="18" customHeight="1">
      <c r="A90" s="18" t="s">
        <v>17</v>
      </c>
      <c r="B90" s="26">
        <v>312</v>
      </c>
      <c r="C90" s="54"/>
    </row>
    <row r="91" spans="1:3" ht="17.25" customHeight="1">
      <c r="A91" s="18" t="s">
        <v>30</v>
      </c>
      <c r="B91" s="26">
        <v>38621</v>
      </c>
      <c r="C91" s="54"/>
    </row>
    <row r="92" spans="1:3" ht="16.5" customHeight="1">
      <c r="A92" s="19" t="s">
        <v>31</v>
      </c>
      <c r="B92" s="30">
        <f>SUM(B93:B95)</f>
        <v>9977</v>
      </c>
      <c r="C92" s="10"/>
    </row>
    <row r="93" spans="1:3" ht="14.25" customHeight="1">
      <c r="A93" s="18" t="s">
        <v>16</v>
      </c>
      <c r="B93" s="26">
        <v>8390</v>
      </c>
      <c r="C93" s="54"/>
    </row>
    <row r="94" spans="1:3" ht="15" customHeight="1">
      <c r="A94" s="18" t="s">
        <v>17</v>
      </c>
      <c r="B94" s="26">
        <v>1337</v>
      </c>
      <c r="C94" s="54"/>
    </row>
    <row r="95" spans="1:3" ht="15.75" customHeight="1">
      <c r="A95" s="18" t="s">
        <v>24</v>
      </c>
      <c r="B95" s="26">
        <v>250</v>
      </c>
      <c r="C95" s="54"/>
    </row>
    <row r="96" spans="1:3" ht="15.75" customHeight="1">
      <c r="A96" s="19" t="s">
        <v>38</v>
      </c>
      <c r="B96" s="32">
        <f>B97</f>
        <v>50</v>
      </c>
      <c r="C96" s="10"/>
    </row>
    <row r="97" spans="1:3" ht="15.75" customHeight="1">
      <c r="A97" s="18" t="s">
        <v>51</v>
      </c>
      <c r="B97" s="31">
        <v>50</v>
      </c>
      <c r="C97" s="54"/>
    </row>
    <row r="98" spans="1:3" ht="15.75" customHeight="1">
      <c r="A98" s="19" t="s">
        <v>40</v>
      </c>
      <c r="B98" s="27">
        <f>SUM(B99:B100)</f>
        <v>3496</v>
      </c>
      <c r="C98" s="10"/>
    </row>
    <row r="99" spans="1:3" ht="15.75" customHeight="1">
      <c r="A99" s="18" t="s">
        <v>16</v>
      </c>
      <c r="B99" s="31">
        <v>1545</v>
      </c>
      <c r="C99" s="54"/>
    </row>
    <row r="100" spans="1:3" ht="15.75" customHeight="1" thickBot="1">
      <c r="A100" s="18" t="s">
        <v>17</v>
      </c>
      <c r="B100" s="31">
        <v>1951</v>
      </c>
      <c r="C100" s="54"/>
    </row>
    <row r="101" spans="1:3" s="5" customFormat="1" ht="18.75" customHeight="1">
      <c r="A101" s="40" t="s">
        <v>42</v>
      </c>
      <c r="B101" s="42">
        <f>SUM(B102)</f>
        <v>1300</v>
      </c>
      <c r="C101" s="56"/>
    </row>
    <row r="102" spans="1:3" s="5" customFormat="1" ht="19.5" customHeight="1">
      <c r="A102" s="18" t="s">
        <v>43</v>
      </c>
      <c r="B102" s="31">
        <v>1300</v>
      </c>
      <c r="C102" s="54"/>
    </row>
    <row r="103" spans="1:3" s="5" customFormat="1" ht="19.5" customHeight="1">
      <c r="A103" s="19" t="s">
        <v>59</v>
      </c>
      <c r="B103" s="70">
        <v>1260</v>
      </c>
      <c r="C103" s="10"/>
    </row>
    <row r="104" spans="1:3" ht="15.75" customHeight="1">
      <c r="A104" s="19" t="s">
        <v>32</v>
      </c>
      <c r="B104" s="30">
        <f>SUM(B105:B105)</f>
        <v>9996</v>
      </c>
      <c r="C104" s="10"/>
    </row>
    <row r="105" spans="1:3" ht="15.75" customHeight="1">
      <c r="A105" s="20" t="s">
        <v>17</v>
      </c>
      <c r="B105" s="26">
        <v>9996</v>
      </c>
      <c r="C105" s="54"/>
    </row>
    <row r="106" spans="1:3" ht="20.25" customHeight="1" thickBot="1">
      <c r="A106" s="22" t="s">
        <v>12</v>
      </c>
      <c r="B106" s="35">
        <f>SUM(B50+B54+B55+B56+B58+B60+B63+B66+B69+B72+B73+B75+B78+B83+B86+B87+B89+B92+B96+B98+B101+B103+B104)</f>
        <v>109300</v>
      </c>
      <c r="C106" s="57"/>
    </row>
    <row r="107" ht="15" customHeight="1">
      <c r="A107" s="2"/>
    </row>
    <row r="108" ht="15" customHeight="1">
      <c r="A108" s="1"/>
    </row>
    <row r="109" ht="15" customHeight="1">
      <c r="A109" s="2"/>
    </row>
    <row r="110" ht="15" customHeight="1">
      <c r="A110" s="2"/>
    </row>
    <row r="111" ht="15" customHeight="1">
      <c r="A111" s="2"/>
    </row>
    <row r="112" ht="15" customHeight="1">
      <c r="A112" s="1"/>
    </row>
    <row r="113" ht="15" customHeight="1">
      <c r="A113" s="1"/>
    </row>
    <row r="114" ht="15" customHeight="1">
      <c r="A114" s="1"/>
    </row>
    <row r="115" ht="18.75" customHeight="1"/>
    <row r="116" ht="21" customHeight="1"/>
    <row r="121" ht="23.25" customHeight="1"/>
    <row r="122" ht="16.5">
      <c r="A122" s="3"/>
    </row>
    <row r="123" ht="13.5" customHeight="1">
      <c r="A123" s="3"/>
    </row>
    <row r="127" ht="15.75">
      <c r="A127" s="1"/>
    </row>
    <row r="128" ht="15">
      <c r="A128" s="2"/>
    </row>
    <row r="129" ht="15.75">
      <c r="A129" s="1"/>
    </row>
  </sheetData>
  <sheetProtection/>
  <mergeCells count="7">
    <mergeCell ref="B47:B48"/>
    <mergeCell ref="A45:B45"/>
    <mergeCell ref="A5:B5"/>
    <mergeCell ref="A7:B7"/>
    <mergeCell ref="A6:B6"/>
    <mergeCell ref="A44:B44"/>
    <mergeCell ref="B10:B1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88.421875" style="0" customWidth="1"/>
    <col min="2" max="2" width="32.7109375" style="0" customWidth="1"/>
    <col min="3" max="3" width="13.7109375" style="0" customWidth="1"/>
  </cols>
  <sheetData>
    <row r="1" spans="1:3" ht="16.5">
      <c r="A1" s="6" t="s">
        <v>0</v>
      </c>
      <c r="B1" s="7"/>
      <c r="C1" s="7"/>
    </row>
    <row r="2" spans="1:3" ht="16.5">
      <c r="A2" s="6" t="s">
        <v>1</v>
      </c>
      <c r="B2" s="7"/>
      <c r="C2" s="7"/>
    </row>
    <row r="3" spans="1:3" ht="16.5">
      <c r="A3" s="6"/>
      <c r="B3" s="7"/>
      <c r="C3" s="7"/>
    </row>
    <row r="4" spans="1:3" ht="16.5">
      <c r="A4" s="7"/>
      <c r="B4" s="7"/>
      <c r="C4" s="7"/>
    </row>
    <row r="5" spans="1:3" ht="18.75">
      <c r="A5" s="108" t="s">
        <v>70</v>
      </c>
      <c r="B5" s="108"/>
      <c r="C5" s="44"/>
    </row>
    <row r="6" spans="1:3" ht="18.75">
      <c r="A6" s="110" t="s">
        <v>2</v>
      </c>
      <c r="B6" s="110"/>
      <c r="C6" s="44"/>
    </row>
    <row r="7" spans="1:3" ht="16.5">
      <c r="A7" s="109"/>
      <c r="B7" s="109"/>
      <c r="C7" s="45"/>
    </row>
    <row r="8" spans="1:3" ht="16.5">
      <c r="A8" s="8"/>
      <c r="B8" s="8"/>
      <c r="C8" s="8"/>
    </row>
    <row r="9" spans="1:3" ht="24.75" customHeight="1" thickBot="1">
      <c r="A9" s="7"/>
      <c r="B9" s="7"/>
      <c r="C9" s="6"/>
    </row>
    <row r="10" spans="1:3" ht="15.75" customHeight="1" thickBot="1">
      <c r="A10" s="59" t="s">
        <v>2</v>
      </c>
      <c r="B10" s="115" t="s">
        <v>70</v>
      </c>
      <c r="C10" s="47"/>
    </row>
    <row r="11" spans="1:3" ht="37.5" customHeight="1" thickBot="1">
      <c r="A11" s="24"/>
      <c r="B11" s="116"/>
      <c r="C11" s="47"/>
    </row>
    <row r="12" spans="1:3" ht="17.25" thickBot="1">
      <c r="A12" s="59">
        <v>0</v>
      </c>
      <c r="B12" s="92">
        <v>4</v>
      </c>
      <c r="C12" s="45"/>
    </row>
    <row r="13" spans="1:3" ht="18" customHeight="1">
      <c r="A13" s="98" t="s">
        <v>3</v>
      </c>
      <c r="B13" s="93"/>
      <c r="C13" s="48"/>
    </row>
    <row r="14" spans="1:3" ht="12.75" customHeight="1" hidden="1">
      <c r="A14" s="99">
        <v>0</v>
      </c>
      <c r="B14" s="94"/>
      <c r="C14" s="48"/>
    </row>
    <row r="15" spans="1:3" ht="16.5">
      <c r="A15" s="100" t="s">
        <v>78</v>
      </c>
      <c r="B15" s="95">
        <v>9910</v>
      </c>
      <c r="C15" s="49"/>
    </row>
    <row r="16" spans="1:3" ht="18.75" customHeight="1">
      <c r="A16" s="101" t="s">
        <v>47</v>
      </c>
      <c r="B16" s="96">
        <v>3000</v>
      </c>
      <c r="C16" s="51"/>
    </row>
    <row r="17" spans="1:3" ht="20.25" customHeight="1">
      <c r="A17" s="101" t="s">
        <v>69</v>
      </c>
      <c r="B17" s="58">
        <v>41014</v>
      </c>
      <c r="C17" s="10"/>
    </row>
    <row r="18" spans="1:3" ht="20.25" customHeight="1" thickBot="1">
      <c r="A18" s="102" t="s">
        <v>12</v>
      </c>
      <c r="B18" s="97">
        <f>SUM(B15:B17)</f>
        <v>53924</v>
      </c>
      <c r="C18" s="10"/>
    </row>
    <row r="19" spans="1:3" ht="20.25" customHeight="1">
      <c r="A19" s="9"/>
      <c r="B19" s="10"/>
      <c r="C19" s="10"/>
    </row>
    <row r="20" spans="1:3" ht="20.25" customHeight="1">
      <c r="A20" s="9"/>
      <c r="B20" s="10"/>
      <c r="C20" s="10"/>
    </row>
    <row r="21" spans="1:3" ht="20.25" customHeight="1">
      <c r="A21" s="9"/>
      <c r="B21" s="10">
        <f>SUM(B18-B90)</f>
        <v>0</v>
      </c>
      <c r="C21" s="10"/>
    </row>
    <row r="22" spans="1:3" ht="20.25" customHeight="1">
      <c r="A22" s="9"/>
      <c r="B22" s="10"/>
      <c r="C22" s="10"/>
    </row>
    <row r="23" spans="1:3" ht="20.25" customHeight="1">
      <c r="A23" s="9"/>
      <c r="B23" s="10"/>
      <c r="C23" s="10"/>
    </row>
    <row r="24" spans="1:3" ht="20.25" customHeight="1">
      <c r="A24" s="9"/>
      <c r="B24" s="10"/>
      <c r="C24" s="10"/>
    </row>
    <row r="25" spans="1:3" ht="20.25" customHeight="1">
      <c r="A25" s="9"/>
      <c r="B25" s="10"/>
      <c r="C25" s="10"/>
    </row>
    <row r="26" spans="1:3" ht="20.25" customHeight="1">
      <c r="A26" s="9"/>
      <c r="B26" s="10"/>
      <c r="C26" s="10"/>
    </row>
    <row r="27" spans="1:3" ht="20.25" customHeight="1">
      <c r="A27" s="9"/>
      <c r="B27" s="10"/>
      <c r="C27" s="10"/>
    </row>
    <row r="28" spans="1:3" ht="20.25" customHeight="1">
      <c r="A28" s="9"/>
      <c r="B28" s="10"/>
      <c r="C28" s="10"/>
    </row>
    <row r="29" spans="1:3" ht="20.25" customHeight="1">
      <c r="A29" s="9"/>
      <c r="B29" s="10"/>
      <c r="C29" s="10"/>
    </row>
    <row r="30" spans="1:3" ht="20.25" customHeight="1">
      <c r="A30" s="9"/>
      <c r="B30" s="10"/>
      <c r="C30" s="10"/>
    </row>
    <row r="31" spans="1:3" ht="20.25" customHeight="1">
      <c r="A31" s="9"/>
      <c r="B31" s="10"/>
      <c r="C31" s="10"/>
    </row>
    <row r="32" spans="1:3" ht="20.25" customHeight="1">
      <c r="A32" s="9"/>
      <c r="B32" s="10"/>
      <c r="C32" s="10"/>
    </row>
    <row r="33" spans="1:3" ht="17.25" customHeight="1">
      <c r="A33" s="11"/>
      <c r="B33" s="7"/>
      <c r="C33" s="7"/>
    </row>
    <row r="34" spans="1:3" ht="16.5">
      <c r="A34" s="12"/>
      <c r="B34" s="7"/>
      <c r="C34" s="7"/>
    </row>
    <row r="35" spans="1:3" ht="16.5">
      <c r="A35" s="12"/>
      <c r="B35" s="7"/>
      <c r="C35" s="7"/>
    </row>
    <row r="36" spans="1:3" ht="16.5">
      <c r="A36" s="12"/>
      <c r="B36" s="7"/>
      <c r="C36" s="7"/>
    </row>
    <row r="37" spans="1:3" ht="16.5">
      <c r="A37" s="12"/>
      <c r="B37" s="7"/>
      <c r="C37" s="7"/>
    </row>
    <row r="38" spans="1:3" ht="16.5">
      <c r="A38" s="12"/>
      <c r="B38" s="7"/>
      <c r="C38" s="7"/>
    </row>
    <row r="39" spans="1:3" ht="16.5">
      <c r="A39" s="12"/>
      <c r="B39" s="7"/>
      <c r="C39" s="7"/>
    </row>
    <row r="40" spans="1:3" ht="16.5">
      <c r="A40" s="12"/>
      <c r="B40" s="7"/>
      <c r="C40" s="7"/>
    </row>
    <row r="41" spans="1:3" ht="16.5">
      <c r="A41" s="12"/>
      <c r="B41" s="7"/>
      <c r="C41" s="7"/>
    </row>
    <row r="42" spans="1:3" ht="16.5">
      <c r="A42" s="12"/>
      <c r="B42" s="7"/>
      <c r="C42" s="7"/>
    </row>
    <row r="43" spans="1:3" ht="16.5">
      <c r="A43" s="12"/>
      <c r="B43" s="7"/>
      <c r="C43" s="7"/>
    </row>
    <row r="44" spans="1:3" ht="16.5">
      <c r="A44" s="12"/>
      <c r="B44" s="7"/>
      <c r="C44" s="7"/>
    </row>
    <row r="45" spans="1:3" ht="16.5">
      <c r="A45" s="12"/>
      <c r="B45" s="7"/>
      <c r="C45" s="7"/>
    </row>
    <row r="46" spans="1:3" ht="16.5">
      <c r="A46" s="12"/>
      <c r="B46" s="7"/>
      <c r="C46" s="7"/>
    </row>
    <row r="47" spans="1:3" ht="16.5">
      <c r="A47" s="12"/>
      <c r="B47" s="7"/>
      <c r="C47" s="7"/>
    </row>
    <row r="48" spans="1:3" ht="16.5">
      <c r="A48" s="12"/>
      <c r="B48" s="7"/>
      <c r="C48" s="7"/>
    </row>
    <row r="49" spans="1:3" ht="16.5">
      <c r="A49" s="12"/>
      <c r="B49" s="7"/>
      <c r="C49" s="7"/>
    </row>
    <row r="50" spans="1:3" ht="16.5">
      <c r="A50" s="111" t="s">
        <v>70</v>
      </c>
      <c r="B50" s="111"/>
      <c r="C50" s="46"/>
    </row>
    <row r="51" spans="1:3" ht="16.5">
      <c r="A51" s="107" t="s">
        <v>34</v>
      </c>
      <c r="B51" s="107"/>
      <c r="C51" s="43"/>
    </row>
    <row r="52" spans="1:3" ht="17.25" thickBot="1">
      <c r="A52" s="13"/>
      <c r="B52" s="14" t="s">
        <v>91</v>
      </c>
      <c r="C52" s="14"/>
    </row>
    <row r="53" spans="1:3" ht="18.75" customHeight="1">
      <c r="A53" s="15"/>
      <c r="B53" s="105" t="s">
        <v>70</v>
      </c>
      <c r="C53" s="52"/>
    </row>
    <row r="54" spans="1:3" ht="34.5" customHeight="1" thickBot="1">
      <c r="A54" s="16" t="s">
        <v>13</v>
      </c>
      <c r="B54" s="114"/>
      <c r="C54" s="52"/>
    </row>
    <row r="55" spans="1:3" ht="15.75" customHeight="1" thickBot="1">
      <c r="A55" s="21" t="s">
        <v>14</v>
      </c>
      <c r="B55" s="39">
        <v>3</v>
      </c>
      <c r="C55" s="53"/>
    </row>
    <row r="56" spans="1:3" ht="16.5">
      <c r="A56" s="17" t="s">
        <v>15</v>
      </c>
      <c r="B56" s="25">
        <f>SUM(B57:B58)</f>
        <v>1277</v>
      </c>
      <c r="C56" s="10"/>
    </row>
    <row r="57" spans="1:3" ht="17.25" customHeight="1">
      <c r="A57" s="18" t="s">
        <v>48</v>
      </c>
      <c r="B57" s="26">
        <v>90</v>
      </c>
      <c r="C57" s="54"/>
    </row>
    <row r="58" spans="1:3" ht="15.75" customHeight="1">
      <c r="A58" s="18" t="s">
        <v>18</v>
      </c>
      <c r="B58" s="26">
        <v>1187</v>
      </c>
      <c r="C58" s="54"/>
    </row>
    <row r="59" spans="1:3" ht="31.5" customHeight="1">
      <c r="A59" s="19" t="s">
        <v>79</v>
      </c>
      <c r="B59" s="27">
        <f>SUM(B60)</f>
        <v>25</v>
      </c>
      <c r="C59" s="10"/>
    </row>
    <row r="60" spans="1:3" ht="18" customHeight="1">
      <c r="A60" s="18" t="s">
        <v>18</v>
      </c>
      <c r="B60" s="26">
        <v>25</v>
      </c>
      <c r="C60" s="54"/>
    </row>
    <row r="61" spans="1:3" ht="15" customHeight="1">
      <c r="A61" s="19" t="s">
        <v>20</v>
      </c>
      <c r="B61" s="29">
        <f>SUM(B62:B62)</f>
        <v>73</v>
      </c>
      <c r="C61" s="10"/>
    </row>
    <row r="62" spans="1:3" ht="16.5" customHeight="1">
      <c r="A62" s="18" t="s">
        <v>21</v>
      </c>
      <c r="B62" s="26">
        <v>73</v>
      </c>
      <c r="C62" s="54"/>
    </row>
    <row r="63" spans="1:3" ht="18" customHeight="1">
      <c r="A63" s="19" t="s">
        <v>22</v>
      </c>
      <c r="B63" s="29">
        <f>SUM(B64:B64)</f>
        <v>200</v>
      </c>
      <c r="C63" s="10"/>
    </row>
    <row r="64" spans="1:3" ht="18.75" customHeight="1">
      <c r="A64" s="18" t="s">
        <v>21</v>
      </c>
      <c r="B64" s="26">
        <v>200</v>
      </c>
      <c r="C64" s="54"/>
    </row>
    <row r="65" spans="1:3" ht="30.75" customHeight="1">
      <c r="A65" s="19" t="s">
        <v>49</v>
      </c>
      <c r="B65" s="29">
        <f>SUM(B66)</f>
        <v>2033</v>
      </c>
      <c r="C65" s="54"/>
    </row>
    <row r="66" spans="1:3" ht="17.25" customHeight="1">
      <c r="A66" s="18" t="s">
        <v>63</v>
      </c>
      <c r="B66" s="28">
        <v>2033</v>
      </c>
      <c r="C66" s="54"/>
    </row>
    <row r="67" spans="1:3" ht="16.5" customHeight="1">
      <c r="A67" s="19" t="s">
        <v>52</v>
      </c>
      <c r="B67" s="29">
        <f>SUM(B68+B71)</f>
        <v>37700</v>
      </c>
      <c r="C67" s="10"/>
    </row>
    <row r="68" spans="1:3" ht="16.5" customHeight="1">
      <c r="A68" s="18" t="s">
        <v>64</v>
      </c>
      <c r="B68" s="28">
        <f>SUM(B69:B70)</f>
        <v>28900</v>
      </c>
      <c r="C68" s="54"/>
    </row>
    <row r="69" spans="1:3" ht="16.5" customHeight="1">
      <c r="A69" s="63" t="s">
        <v>65</v>
      </c>
      <c r="B69" s="64">
        <v>28700</v>
      </c>
      <c r="C69" s="54"/>
    </row>
    <row r="70" spans="1:3" ht="16.5" customHeight="1">
      <c r="A70" s="63" t="s">
        <v>66</v>
      </c>
      <c r="B70" s="64">
        <v>200</v>
      </c>
      <c r="C70" s="54"/>
    </row>
    <row r="71" spans="1:3" ht="16.5" customHeight="1">
      <c r="A71" s="18" t="s">
        <v>67</v>
      </c>
      <c r="B71" s="26">
        <v>8800</v>
      </c>
      <c r="C71" s="54"/>
    </row>
    <row r="72" spans="1:3" ht="14.25" customHeight="1">
      <c r="A72" s="19" t="s">
        <v>35</v>
      </c>
      <c r="B72" s="30">
        <f>SUM(B73:B73)</f>
        <v>100</v>
      </c>
      <c r="C72" s="10"/>
    </row>
    <row r="73" spans="1:3" ht="15.75" customHeight="1">
      <c r="A73" s="18" t="s">
        <v>26</v>
      </c>
      <c r="B73" s="26">
        <v>100</v>
      </c>
      <c r="C73" s="54"/>
    </row>
    <row r="74" spans="1:3" ht="18.75" customHeight="1">
      <c r="A74" s="19" t="s">
        <v>41</v>
      </c>
      <c r="B74" s="37">
        <f>SUM(B75:B75)</f>
        <v>300</v>
      </c>
      <c r="C74" s="51"/>
    </row>
    <row r="75" spans="1:3" ht="18.75" customHeight="1">
      <c r="A75" s="18" t="s">
        <v>28</v>
      </c>
      <c r="B75" s="26">
        <v>300</v>
      </c>
      <c r="C75" s="54"/>
    </row>
    <row r="76" spans="1:3" ht="33.75" customHeight="1">
      <c r="A76" s="19" t="s">
        <v>60</v>
      </c>
      <c r="B76" s="30">
        <v>2</v>
      </c>
      <c r="C76" s="10"/>
    </row>
    <row r="77" spans="1:3" ht="34.5" customHeight="1">
      <c r="A77" s="19" t="s">
        <v>80</v>
      </c>
      <c r="B77" s="30">
        <v>400</v>
      </c>
      <c r="C77" s="10"/>
    </row>
    <row r="78" spans="1:3" ht="18" customHeight="1">
      <c r="A78" s="19" t="s">
        <v>88</v>
      </c>
      <c r="B78" s="33">
        <f>SUM(B79)</f>
        <v>460</v>
      </c>
      <c r="C78" s="55"/>
    </row>
    <row r="79" spans="1:3" ht="16.5" customHeight="1">
      <c r="A79" s="18" t="s">
        <v>45</v>
      </c>
      <c r="B79" s="38">
        <v>460</v>
      </c>
      <c r="C79" s="55"/>
    </row>
    <row r="80" spans="1:3" s="5" customFormat="1" ht="34.5" customHeight="1">
      <c r="A80" s="19" t="s">
        <v>83</v>
      </c>
      <c r="B80" s="27">
        <f>SUM(B81:B81)</f>
        <v>213</v>
      </c>
      <c r="C80" s="10"/>
    </row>
    <row r="81" spans="1:3" s="5" customFormat="1" ht="19.5" customHeight="1">
      <c r="A81" s="18" t="s">
        <v>81</v>
      </c>
      <c r="B81" s="62">
        <v>213</v>
      </c>
      <c r="C81" s="10"/>
    </row>
    <row r="82" spans="1:3" s="5" customFormat="1" ht="19.5" customHeight="1">
      <c r="A82" s="19" t="s">
        <v>84</v>
      </c>
      <c r="B82" s="27">
        <f>SUM(B83)</f>
        <v>1400</v>
      </c>
      <c r="C82" s="10"/>
    </row>
    <row r="83" spans="1:3" s="5" customFormat="1" ht="19.5" customHeight="1">
      <c r="A83" s="18" t="s">
        <v>28</v>
      </c>
      <c r="B83" s="62">
        <v>1400</v>
      </c>
      <c r="C83" s="10"/>
    </row>
    <row r="84" spans="1:3" s="5" customFormat="1" ht="19.5" customHeight="1">
      <c r="A84" s="19" t="s">
        <v>85</v>
      </c>
      <c r="B84" s="68">
        <f>SUM(B85)</f>
        <v>2591</v>
      </c>
      <c r="C84" s="10"/>
    </row>
    <row r="85" spans="1:3" s="5" customFormat="1" ht="19.5" customHeight="1">
      <c r="A85" s="103" t="s">
        <v>82</v>
      </c>
      <c r="B85" s="62">
        <v>2591</v>
      </c>
      <c r="C85" s="10"/>
    </row>
    <row r="86" spans="1:3" s="5" customFormat="1" ht="31.5" customHeight="1">
      <c r="A86" s="19" t="s">
        <v>86</v>
      </c>
      <c r="B86" s="70">
        <v>500</v>
      </c>
      <c r="C86" s="10"/>
    </row>
    <row r="87" spans="1:3" ht="70.5" customHeight="1">
      <c r="A87" s="19" t="s">
        <v>87</v>
      </c>
      <c r="B87" s="69">
        <v>6600</v>
      </c>
      <c r="C87" s="54"/>
    </row>
    <row r="88" spans="1:3" ht="15.75" customHeight="1">
      <c r="A88" s="19" t="s">
        <v>32</v>
      </c>
      <c r="B88" s="30">
        <f>SUM(B89:B89)</f>
        <v>50</v>
      </c>
      <c r="C88" s="10"/>
    </row>
    <row r="89" spans="1:3" ht="15.75" customHeight="1">
      <c r="A89" s="20" t="s">
        <v>28</v>
      </c>
      <c r="B89" s="34">
        <v>50</v>
      </c>
      <c r="C89" s="54"/>
    </row>
    <row r="90" spans="1:3" ht="20.25" customHeight="1" thickBot="1">
      <c r="A90" s="22" t="s">
        <v>12</v>
      </c>
      <c r="B90" s="35">
        <f>SUM(B56+B59+B61+B63+B65+B67+B72+B74+B76+B77+B78+B80+B82+B84+B86+B87+B88)</f>
        <v>53924</v>
      </c>
      <c r="C90" s="57"/>
    </row>
    <row r="91" ht="15" customHeight="1">
      <c r="A91" s="2"/>
    </row>
    <row r="92" ht="15" customHeight="1">
      <c r="A92" s="1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1"/>
    </row>
    <row r="97" ht="15" customHeight="1">
      <c r="A97" s="1"/>
    </row>
    <row r="98" ht="15" customHeight="1">
      <c r="A98" s="1"/>
    </row>
    <row r="99" ht="18.75" customHeight="1"/>
    <row r="100" ht="21" customHeight="1"/>
    <row r="105" ht="23.25" customHeight="1"/>
    <row r="106" ht="16.5">
      <c r="A106" s="3"/>
    </row>
    <row r="107" ht="13.5" customHeight="1">
      <c r="A107" s="3"/>
    </row>
    <row r="111" ht="15.75">
      <c r="A111" s="1"/>
    </row>
    <row r="112" ht="15">
      <c r="A112" s="2"/>
    </row>
    <row r="113" ht="15.75">
      <c r="A113" s="1"/>
    </row>
  </sheetData>
  <sheetProtection/>
  <mergeCells count="7">
    <mergeCell ref="B53:B54"/>
    <mergeCell ref="A51:B51"/>
    <mergeCell ref="A5:B5"/>
    <mergeCell ref="A7:B7"/>
    <mergeCell ref="A6:B6"/>
    <mergeCell ref="A50:B50"/>
    <mergeCell ref="B10:B1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2014-01-09T14:56:49Z</cp:lastPrinted>
  <dcterms:created xsi:type="dcterms:W3CDTF">1996-10-14T23:33:28Z</dcterms:created>
  <dcterms:modified xsi:type="dcterms:W3CDTF">2014-01-10T06:56:09Z</dcterms:modified>
  <cp:category/>
  <cp:version/>
  <cp:contentType/>
  <cp:contentStatus/>
  <cp:revision>1</cp:revision>
</cp:coreProperties>
</file>